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40" windowHeight="10080" activeTab="1"/>
  </bookViews>
  <sheets>
    <sheet name="網路統計107年建物移轉-上" sheetId="1" r:id="rId1"/>
    <sheet name="網路統計107年建物登記" sheetId="2" r:id="rId2"/>
    <sheet name="Sheet3" sheetId="3" r:id="rId3"/>
  </sheets>
  <definedNames>
    <definedName name="_xlnm.Print_Area" localSheetId="0">'網路統計107年建物移轉-上'!$A$1:$AN$69</definedName>
  </definedNames>
  <calcPr fullCalcOnLoad="1"/>
</workbook>
</file>

<file path=xl/sharedStrings.xml><?xml version="1.0" encoding="utf-8"?>
<sst xmlns="http://schemas.openxmlformats.org/spreadsheetml/2006/main" count="318" uniqueCount="65">
  <si>
    <t>完成保存登記後第一次移轉之筆數。面積(六層以下，含六層)</t>
  </si>
  <si>
    <t>東區</t>
  </si>
  <si>
    <t>南區</t>
  </si>
  <si>
    <t>北區</t>
  </si>
  <si>
    <t>全市總計</t>
  </si>
  <si>
    <t>筆數</t>
  </si>
  <si>
    <r>
      <t>面積(M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)</t>
    </r>
  </si>
  <si>
    <t>筆數合計</t>
  </si>
  <si>
    <r>
      <t>面積(M</t>
    </r>
    <r>
      <rPr>
        <b/>
        <vertAlign val="superscript"/>
        <sz val="12"/>
        <rFont val="新細明體"/>
        <family val="1"/>
      </rPr>
      <t>2</t>
    </r>
    <r>
      <rPr>
        <b/>
        <sz val="12"/>
        <rFont val="新細明體"/>
        <family val="1"/>
      </rPr>
      <t>)合計</t>
    </r>
  </si>
  <si>
    <t>備註</t>
  </si>
  <si>
    <t>2.本表係統計所有權人為本國私法人，建物主要用途為住家用、商業用、住商用、見使用執照或見其他事項，建築完成日期自92年1月1日起</t>
  </si>
  <si>
    <t xml:space="preserve">   迄今，完成建物第一次登記後以買賣為登記原因移轉之建物筆數與面積(單位為平方公尺)。</t>
  </si>
  <si>
    <t>安南</t>
  </si>
  <si>
    <t>安平</t>
  </si>
  <si>
    <t>中西</t>
  </si>
  <si>
    <t>新營</t>
  </si>
  <si>
    <t>鹽水</t>
  </si>
  <si>
    <t>白河</t>
  </si>
  <si>
    <t>後壁</t>
  </si>
  <si>
    <t>東山</t>
  </si>
  <si>
    <t>下營</t>
  </si>
  <si>
    <t>官田</t>
  </si>
  <si>
    <t>大內</t>
  </si>
  <si>
    <t>佳里</t>
  </si>
  <si>
    <t>七股</t>
  </si>
  <si>
    <t>將軍</t>
  </si>
  <si>
    <t>學甲</t>
  </si>
  <si>
    <t>善化</t>
  </si>
  <si>
    <t>新市</t>
  </si>
  <si>
    <t>安定</t>
  </si>
  <si>
    <t>玉井</t>
  </si>
  <si>
    <t>楠西</t>
  </si>
  <si>
    <t>南化</t>
  </si>
  <si>
    <t>左鎮</t>
  </si>
  <si>
    <t>仁德</t>
  </si>
  <si>
    <t>歸仁</t>
  </si>
  <si>
    <t>龍崎</t>
  </si>
  <si>
    <t xml:space="preserve">1.資料來源：臺南市政府地政局http://www.tnla.gov.tw/ </t>
  </si>
  <si>
    <t>永康</t>
  </si>
  <si>
    <t>關廟</t>
  </si>
  <si>
    <t>山上</t>
  </si>
  <si>
    <t>新化</t>
  </si>
  <si>
    <t>北門</t>
  </si>
  <si>
    <t>西港</t>
  </si>
  <si>
    <t>六甲</t>
  </si>
  <si>
    <t>麻豆</t>
  </si>
  <si>
    <t>柳營</t>
  </si>
  <si>
    <t>完成保存登記後第一次移轉之筆數。面積(7層以上)</t>
  </si>
  <si>
    <t>完成保存登記後第一次登記之筆數。面積(六層以下，含六層)</t>
  </si>
  <si>
    <t>完成保存登記後第一次登記之筆數。面積(7層以上)</t>
  </si>
  <si>
    <t>2.本表係統計所有權人為本國私法人，建物主要用途為住家用、商業用、住商用、見使用執照或見其他事項，建築完成日期自92年1月1日起
             迄今，完成建物第一次登記後以買賣為登記原因移轉之建物筆數與面積(單位為平方公尺)。</t>
  </si>
  <si>
    <t>臺南市107年建物第一次「移轉」統計表</t>
  </si>
  <si>
    <t>107年1月</t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</si>
  <si>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</si>
  <si>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</si>
  <si>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</si>
  <si>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</si>
  <si>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</si>
  <si>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</si>
  <si>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</si>
  <si>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</si>
  <si>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</si>
  <si>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</si>
  <si>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</si>
  <si>
    <t>臺南市107年建物第一次「登記」統計表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</si>
</sst>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04]#,##0"/>
    <numFmt numFmtId="183" formatCode="[$-1010404]#,##0.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9">
    <font>
      <sz val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vertAlign val="superscript"/>
      <sz val="12"/>
      <name val="新細明體"/>
      <family val="1"/>
    </font>
    <font>
      <b/>
      <vertAlign val="superscript"/>
      <sz val="12"/>
      <name val="新細明體"/>
      <family val="1"/>
    </font>
    <font>
      <b/>
      <sz val="16"/>
      <name val="文鼎細鋼筆行楷"/>
      <family val="1"/>
    </font>
    <font>
      <b/>
      <sz val="30"/>
      <name val="文鼎細鋼筆行楷"/>
      <family val="1"/>
    </font>
    <font>
      <sz val="10"/>
      <name val="Arial"/>
      <family val="2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82" fontId="10" fillId="0" borderId="8">
      <alignment horizontal="right" vertical="center" wrapText="1"/>
      <protection/>
    </xf>
    <xf numFmtId="0" fontId="44" fillId="30" borderId="2" applyNumberFormat="0" applyAlignment="0" applyProtection="0"/>
    <xf numFmtId="0" fontId="45" fillId="22" borderId="9" applyNumberFormat="0" applyAlignment="0" applyProtection="0"/>
    <xf numFmtId="0" fontId="46" fillId="31" borderId="10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3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2" fontId="10" fillId="0" borderId="19" xfId="62" applyBorder="1">
      <alignment horizontal="right" vertical="center" wrapText="1"/>
      <protection/>
    </xf>
    <xf numFmtId="0" fontId="3" fillId="0" borderId="14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82" fontId="10" fillId="0" borderId="28" xfId="62" applyBorder="1">
      <alignment horizontal="right" vertical="center" wrapText="1"/>
      <protection/>
    </xf>
    <xf numFmtId="182" fontId="10" fillId="0" borderId="29" xfId="62" applyBorder="1">
      <alignment horizontal="right" vertical="center" wrapText="1"/>
      <protection/>
    </xf>
    <xf numFmtId="3" fontId="3" fillId="0" borderId="30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182" fontId="10" fillId="0" borderId="42" xfId="62" applyBorder="1">
      <alignment horizontal="right" vertical="center" wrapText="1"/>
      <protection/>
    </xf>
    <xf numFmtId="182" fontId="10" fillId="0" borderId="43" xfId="62" applyBorder="1">
      <alignment horizontal="right" vertical="center" wrapText="1"/>
      <protection/>
    </xf>
    <xf numFmtId="182" fontId="10" fillId="0" borderId="44" xfId="62" applyBorder="1">
      <alignment horizontal="right" vertical="center" wrapText="1"/>
      <protection/>
    </xf>
    <xf numFmtId="177" fontId="3" fillId="0" borderId="14" xfId="0" applyNumberFormat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33" borderId="46" xfId="0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182" fontId="10" fillId="0" borderId="56" xfId="0" applyNumberFormat="1" applyFont="1" applyFill="1" applyBorder="1" applyAlignment="1">
      <alignment horizontal="right" vertical="center" wrapText="1"/>
    </xf>
    <xf numFmtId="183" fontId="10" fillId="0" borderId="56" xfId="0" applyNumberFormat="1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9"/>
  <sheetViews>
    <sheetView view="pageBreakPreview" zoomScale="60" zoomScaleNormal="80" zoomScalePageLayoutView="0" workbookViewId="0" topLeftCell="A19">
      <selection activeCell="K34" sqref="K34"/>
    </sheetView>
  </sheetViews>
  <sheetFormatPr defaultColWidth="9.00390625" defaultRowHeight="16.5"/>
  <cols>
    <col min="1" max="1" width="9.50390625" style="0" bestFit="1" customWidth="1"/>
    <col min="3" max="4" width="12.125" style="0" bestFit="1" customWidth="1"/>
    <col min="5" max="5" width="12.375" style="0" customWidth="1"/>
    <col min="6" max="6" width="12.50390625" style="0" customWidth="1"/>
    <col min="7" max="7" width="14.125" style="0" customWidth="1"/>
    <col min="8" max="9" width="12.125" style="0" bestFit="1" customWidth="1"/>
    <col min="10" max="10" width="10.375" style="0" customWidth="1"/>
    <col min="11" max="11" width="11.875" style="0" customWidth="1"/>
    <col min="12" max="12" width="10.75390625" style="0" bestFit="1" customWidth="1"/>
    <col min="13" max="13" width="10.75390625" style="0" customWidth="1"/>
    <col min="14" max="14" width="10.75390625" style="0" bestFit="1" customWidth="1"/>
    <col min="15" max="15" width="12.25390625" style="0" customWidth="1"/>
    <col min="16" max="17" width="10.75390625" style="0" bestFit="1" customWidth="1"/>
    <col min="18" max="18" width="11.75390625" style="0" customWidth="1"/>
    <col min="19" max="19" width="9.75390625" style="0" customWidth="1"/>
    <col min="20" max="20" width="10.50390625" style="0" customWidth="1"/>
    <col min="21" max="21" width="11.25390625" style="0" customWidth="1"/>
    <col min="22" max="22" width="10.50390625" style="0" customWidth="1"/>
    <col min="23" max="23" width="8.625" style="0" customWidth="1"/>
    <col min="24" max="24" width="9.25390625" style="0" customWidth="1"/>
    <col min="25" max="25" width="10.75390625" style="0" bestFit="1" customWidth="1"/>
    <col min="26" max="26" width="11.375" style="0" customWidth="1"/>
    <col min="27" max="28" width="12.125" style="0" bestFit="1" customWidth="1"/>
    <col min="29" max="29" width="12.875" style="0" customWidth="1"/>
    <col min="30" max="30" width="11.375" style="0" customWidth="1"/>
    <col min="31" max="31" width="8.625" style="0" customWidth="1"/>
    <col min="32" max="33" width="12.125" style="0" bestFit="1" customWidth="1"/>
    <col min="34" max="34" width="12.00390625" style="0" customWidth="1"/>
    <col min="35" max="35" width="9.625" style="0" customWidth="1"/>
    <col min="36" max="36" width="10.50390625" style="0" customWidth="1"/>
    <col min="37" max="37" width="9.625" style="0" customWidth="1"/>
    <col min="38" max="38" width="8.625" style="0" customWidth="1"/>
    <col min="39" max="39" width="12.125" style="0" customWidth="1"/>
    <col min="40" max="40" width="13.75390625" style="0" customWidth="1"/>
  </cols>
  <sheetData>
    <row r="1" spans="1:40" ht="37.5" customHeight="1" thickBot="1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24.75" customHeight="1" thickBot="1">
      <c r="A2" s="65"/>
      <c r="B2" s="66"/>
      <c r="C2" s="70" t="s">
        <v>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2"/>
    </row>
    <row r="3" spans="1:40" ht="24.75" customHeight="1" thickBot="1">
      <c r="A3" s="67"/>
      <c r="B3" s="68"/>
      <c r="C3" s="42" t="s">
        <v>1</v>
      </c>
      <c r="D3" s="43" t="s">
        <v>2</v>
      </c>
      <c r="E3" s="43" t="s">
        <v>3</v>
      </c>
      <c r="F3" s="43" t="s">
        <v>12</v>
      </c>
      <c r="G3" s="43" t="s">
        <v>13</v>
      </c>
      <c r="H3" s="43" t="s">
        <v>14</v>
      </c>
      <c r="I3" s="43" t="s">
        <v>15</v>
      </c>
      <c r="J3" s="43" t="s">
        <v>16</v>
      </c>
      <c r="K3" s="43" t="s">
        <v>17</v>
      </c>
      <c r="L3" s="43" t="s">
        <v>46</v>
      </c>
      <c r="M3" s="43" t="s">
        <v>18</v>
      </c>
      <c r="N3" s="43" t="s">
        <v>19</v>
      </c>
      <c r="O3" s="43" t="s">
        <v>45</v>
      </c>
      <c r="P3" s="43" t="s">
        <v>20</v>
      </c>
      <c r="Q3" s="43" t="s">
        <v>44</v>
      </c>
      <c r="R3" s="43" t="s">
        <v>21</v>
      </c>
      <c r="S3" s="43" t="s">
        <v>22</v>
      </c>
      <c r="T3" s="43" t="s">
        <v>23</v>
      </c>
      <c r="U3" s="43" t="s">
        <v>43</v>
      </c>
      <c r="V3" s="43" t="s">
        <v>24</v>
      </c>
      <c r="W3" s="43" t="s">
        <v>25</v>
      </c>
      <c r="X3" s="43" t="s">
        <v>42</v>
      </c>
      <c r="Y3" s="43" t="s">
        <v>26</v>
      </c>
      <c r="Z3" s="43" t="s">
        <v>41</v>
      </c>
      <c r="AA3" s="43" t="s">
        <v>27</v>
      </c>
      <c r="AB3" s="43" t="s">
        <v>28</v>
      </c>
      <c r="AC3" s="43" t="s">
        <v>29</v>
      </c>
      <c r="AD3" s="43" t="s">
        <v>40</v>
      </c>
      <c r="AE3" s="43" t="s">
        <v>30</v>
      </c>
      <c r="AF3" s="43" t="s">
        <v>31</v>
      </c>
      <c r="AG3" s="43" t="s">
        <v>32</v>
      </c>
      <c r="AH3" s="43" t="s">
        <v>33</v>
      </c>
      <c r="AI3" s="43" t="s">
        <v>34</v>
      </c>
      <c r="AJ3" s="43" t="s">
        <v>35</v>
      </c>
      <c r="AK3" s="43" t="s">
        <v>39</v>
      </c>
      <c r="AL3" s="43" t="s">
        <v>36</v>
      </c>
      <c r="AM3" s="44" t="s">
        <v>38</v>
      </c>
      <c r="AN3" s="45" t="s">
        <v>4</v>
      </c>
    </row>
    <row r="4" spans="1:40" ht="21" customHeight="1">
      <c r="A4" s="61" t="s">
        <v>52</v>
      </c>
      <c r="B4" s="46" t="s">
        <v>5</v>
      </c>
      <c r="C4" s="40">
        <v>34</v>
      </c>
      <c r="D4" s="40">
        <v>21</v>
      </c>
      <c r="E4" s="40">
        <v>23</v>
      </c>
      <c r="F4" s="40">
        <v>62</v>
      </c>
      <c r="G4" s="40">
        <v>4</v>
      </c>
      <c r="H4" s="40">
        <v>3</v>
      </c>
      <c r="I4" s="40">
        <v>47</v>
      </c>
      <c r="J4" s="40">
        <v>0</v>
      </c>
      <c r="K4" s="40">
        <v>9</v>
      </c>
      <c r="L4" s="40">
        <v>1</v>
      </c>
      <c r="M4" s="40">
        <v>2</v>
      </c>
      <c r="N4" s="40">
        <v>8</v>
      </c>
      <c r="O4" s="40">
        <v>25</v>
      </c>
      <c r="P4" s="40">
        <v>1</v>
      </c>
      <c r="Q4" s="40">
        <v>1</v>
      </c>
      <c r="R4" s="40">
        <v>3</v>
      </c>
      <c r="S4" s="40">
        <v>0</v>
      </c>
      <c r="T4" s="40">
        <v>36</v>
      </c>
      <c r="U4" s="40">
        <v>9</v>
      </c>
      <c r="V4" s="40">
        <v>0</v>
      </c>
      <c r="W4" s="40">
        <v>2</v>
      </c>
      <c r="X4" s="40">
        <v>0</v>
      </c>
      <c r="Y4" s="40">
        <v>2</v>
      </c>
      <c r="Z4" s="40">
        <v>9</v>
      </c>
      <c r="AA4" s="40">
        <v>42</v>
      </c>
      <c r="AB4" s="40">
        <v>9</v>
      </c>
      <c r="AC4" s="40">
        <v>0</v>
      </c>
      <c r="AD4" s="40">
        <v>2</v>
      </c>
      <c r="AE4" s="40">
        <v>0</v>
      </c>
      <c r="AF4" s="40">
        <v>42</v>
      </c>
      <c r="AG4" s="40">
        <v>26</v>
      </c>
      <c r="AH4" s="40">
        <v>2</v>
      </c>
      <c r="AI4" s="40">
        <v>0</v>
      </c>
      <c r="AJ4" s="40">
        <v>0</v>
      </c>
      <c r="AK4" s="40">
        <v>0</v>
      </c>
      <c r="AL4" s="40">
        <v>0</v>
      </c>
      <c r="AM4" s="41">
        <v>43</v>
      </c>
      <c r="AN4" s="49">
        <f aca="true" t="shared" si="0" ref="AN4:AN13">SUM(C4:AM4)</f>
        <v>468</v>
      </c>
    </row>
    <row r="5" spans="1:40" ht="21" customHeight="1">
      <c r="A5" s="62"/>
      <c r="B5" s="15" t="s">
        <v>6</v>
      </c>
      <c r="C5" s="11">
        <v>6614.14</v>
      </c>
      <c r="D5" s="11">
        <v>4235.66</v>
      </c>
      <c r="E5" s="11">
        <v>2073.09</v>
      </c>
      <c r="F5" s="11">
        <v>10479.71</v>
      </c>
      <c r="G5" s="11">
        <v>1873.13</v>
      </c>
      <c r="H5" s="11">
        <v>999.51</v>
      </c>
      <c r="I5" s="11">
        <v>8996.38</v>
      </c>
      <c r="J5" s="11">
        <v>0</v>
      </c>
      <c r="K5" s="11">
        <v>1525.69</v>
      </c>
      <c r="L5" s="11">
        <v>156.78</v>
      </c>
      <c r="M5" s="11">
        <v>409.95</v>
      </c>
      <c r="N5" s="11">
        <v>1557.08</v>
      </c>
      <c r="O5" s="11">
        <v>3734.13</v>
      </c>
      <c r="P5" s="11">
        <v>180.62</v>
      </c>
      <c r="Q5" s="11">
        <v>194.98</v>
      </c>
      <c r="R5" s="11">
        <v>982.04</v>
      </c>
      <c r="S5" s="11">
        <v>0</v>
      </c>
      <c r="T5" s="11">
        <v>5274.05</v>
      </c>
      <c r="U5" s="11">
        <v>1586.53</v>
      </c>
      <c r="V5" s="11">
        <v>0</v>
      </c>
      <c r="W5" s="11">
        <v>684.45</v>
      </c>
      <c r="X5" s="11">
        <v>0</v>
      </c>
      <c r="Y5" s="11">
        <v>336.96</v>
      </c>
      <c r="Z5" s="11">
        <v>1595.5</v>
      </c>
      <c r="AA5" s="11">
        <v>7605.55</v>
      </c>
      <c r="AB5" s="11">
        <v>1756.72</v>
      </c>
      <c r="AC5" s="11">
        <v>0</v>
      </c>
      <c r="AD5" s="11">
        <v>388.2</v>
      </c>
      <c r="AE5" s="11">
        <v>0</v>
      </c>
      <c r="AF5" s="11">
        <v>7205.7</v>
      </c>
      <c r="AG5" s="11">
        <v>3059.16</v>
      </c>
      <c r="AH5" s="11">
        <v>352.4</v>
      </c>
      <c r="AI5" s="11">
        <v>0</v>
      </c>
      <c r="AJ5" s="11">
        <v>0</v>
      </c>
      <c r="AK5" s="11">
        <v>0</v>
      </c>
      <c r="AL5" s="11">
        <v>0</v>
      </c>
      <c r="AM5" s="26">
        <v>7997.4</v>
      </c>
      <c r="AN5" s="35">
        <f t="shared" si="0"/>
        <v>81855.51</v>
      </c>
    </row>
    <row r="6" spans="1:40" ht="21" customHeight="1">
      <c r="A6" s="62" t="s">
        <v>53</v>
      </c>
      <c r="B6" s="14" t="s">
        <v>5</v>
      </c>
      <c r="C6" s="13">
        <v>6</v>
      </c>
      <c r="D6" s="11">
        <v>11</v>
      </c>
      <c r="E6" s="11">
        <v>7</v>
      </c>
      <c r="F6" s="11">
        <v>34</v>
      </c>
      <c r="G6" s="11">
        <v>1</v>
      </c>
      <c r="H6" s="11">
        <v>0</v>
      </c>
      <c r="I6" s="11">
        <v>6</v>
      </c>
      <c r="J6" s="11">
        <v>3</v>
      </c>
      <c r="K6" s="11">
        <v>5</v>
      </c>
      <c r="L6" s="11">
        <v>4</v>
      </c>
      <c r="M6" s="11">
        <v>0</v>
      </c>
      <c r="N6" s="11">
        <v>5</v>
      </c>
      <c r="O6" s="11">
        <v>7</v>
      </c>
      <c r="P6" s="11">
        <v>0</v>
      </c>
      <c r="Q6" s="11">
        <v>0</v>
      </c>
      <c r="R6" s="11">
        <v>8</v>
      </c>
      <c r="S6" s="11">
        <v>0</v>
      </c>
      <c r="T6" s="11">
        <v>10</v>
      </c>
      <c r="U6" s="11">
        <v>27</v>
      </c>
      <c r="V6" s="11">
        <v>0</v>
      </c>
      <c r="W6" s="11">
        <v>0</v>
      </c>
      <c r="X6" s="11">
        <v>0</v>
      </c>
      <c r="Y6" s="11">
        <v>0</v>
      </c>
      <c r="Z6" s="11">
        <v>13</v>
      </c>
      <c r="AA6" s="11">
        <v>18</v>
      </c>
      <c r="AB6" s="11">
        <v>17</v>
      </c>
      <c r="AC6" s="11">
        <v>0</v>
      </c>
      <c r="AD6" s="11">
        <v>2</v>
      </c>
      <c r="AE6" s="11">
        <v>0</v>
      </c>
      <c r="AF6" s="11">
        <v>23</v>
      </c>
      <c r="AG6" s="11">
        <v>4</v>
      </c>
      <c r="AH6" s="11">
        <v>16</v>
      </c>
      <c r="AI6" s="11">
        <v>0</v>
      </c>
      <c r="AJ6" s="11">
        <v>4</v>
      </c>
      <c r="AK6" s="11">
        <v>0</v>
      </c>
      <c r="AL6" s="11">
        <v>0</v>
      </c>
      <c r="AM6" s="26">
        <v>59</v>
      </c>
      <c r="AN6" s="35">
        <f t="shared" si="0"/>
        <v>290</v>
      </c>
    </row>
    <row r="7" spans="1:40" ht="21" customHeight="1">
      <c r="A7" s="62"/>
      <c r="B7" s="15" t="s">
        <v>6</v>
      </c>
      <c r="C7" s="13">
        <v>1466.02</v>
      </c>
      <c r="D7" s="11">
        <v>3370.53</v>
      </c>
      <c r="E7" s="11">
        <v>2164.46</v>
      </c>
      <c r="F7" s="11">
        <v>6590.52</v>
      </c>
      <c r="G7" s="11">
        <v>520.85</v>
      </c>
      <c r="H7" s="11">
        <v>0</v>
      </c>
      <c r="I7" s="11">
        <v>1441.43</v>
      </c>
      <c r="J7" s="11">
        <v>639.22</v>
      </c>
      <c r="K7" s="11">
        <v>4264.39</v>
      </c>
      <c r="L7" s="11">
        <v>686.25</v>
      </c>
      <c r="M7" s="11">
        <v>0</v>
      </c>
      <c r="N7" s="11">
        <v>1014.37</v>
      </c>
      <c r="O7" s="11">
        <v>1547.6</v>
      </c>
      <c r="P7" s="11">
        <v>0</v>
      </c>
      <c r="Q7" s="11">
        <v>0</v>
      </c>
      <c r="R7" s="11">
        <v>2490.11</v>
      </c>
      <c r="S7" s="11">
        <v>0</v>
      </c>
      <c r="T7" s="11">
        <v>1474.68</v>
      </c>
      <c r="U7" s="11">
        <v>3638.83</v>
      </c>
      <c r="V7" s="11">
        <v>0</v>
      </c>
      <c r="W7" s="11">
        <v>0</v>
      </c>
      <c r="X7" s="11">
        <v>0</v>
      </c>
      <c r="Y7" s="11">
        <v>0</v>
      </c>
      <c r="Z7" s="11">
        <v>2094.47</v>
      </c>
      <c r="AA7" s="11">
        <v>3658.56</v>
      </c>
      <c r="AB7" s="11">
        <v>3010.11</v>
      </c>
      <c r="AC7" s="11">
        <v>0</v>
      </c>
      <c r="AD7" s="11">
        <v>375.33</v>
      </c>
      <c r="AE7" s="11">
        <v>0</v>
      </c>
      <c r="AF7" s="11">
        <v>3787.1</v>
      </c>
      <c r="AG7" s="11">
        <v>787.73</v>
      </c>
      <c r="AH7" s="11">
        <v>3045.68</v>
      </c>
      <c r="AI7" s="11">
        <v>0</v>
      </c>
      <c r="AJ7" s="11">
        <v>719.85</v>
      </c>
      <c r="AK7" s="11">
        <v>0</v>
      </c>
      <c r="AL7" s="11">
        <v>0</v>
      </c>
      <c r="AM7" s="26">
        <v>13252.86</v>
      </c>
      <c r="AN7" s="35">
        <f t="shared" si="0"/>
        <v>62040.950000000004</v>
      </c>
    </row>
    <row r="8" spans="1:40" ht="21" customHeight="1">
      <c r="A8" s="62" t="s">
        <v>54</v>
      </c>
      <c r="B8" s="14" t="s">
        <v>5</v>
      </c>
      <c r="C8" s="13">
        <v>11</v>
      </c>
      <c r="D8" s="11">
        <v>9</v>
      </c>
      <c r="E8" s="11">
        <v>2</v>
      </c>
      <c r="F8" s="11">
        <v>68</v>
      </c>
      <c r="G8" s="11">
        <v>4</v>
      </c>
      <c r="H8" s="11">
        <v>1</v>
      </c>
      <c r="I8" s="11">
        <v>18</v>
      </c>
      <c r="J8" s="11">
        <v>0</v>
      </c>
      <c r="K8" s="11">
        <v>10</v>
      </c>
      <c r="L8" s="11">
        <v>2</v>
      </c>
      <c r="M8" s="11">
        <v>0</v>
      </c>
      <c r="N8" s="11">
        <v>1</v>
      </c>
      <c r="O8" s="11">
        <v>7</v>
      </c>
      <c r="P8" s="11">
        <v>2</v>
      </c>
      <c r="Q8" s="11">
        <v>2</v>
      </c>
      <c r="R8" s="11">
        <v>1</v>
      </c>
      <c r="S8" s="11">
        <v>0</v>
      </c>
      <c r="T8" s="11">
        <v>12</v>
      </c>
      <c r="U8" s="11">
        <v>3</v>
      </c>
      <c r="V8" s="11">
        <v>1</v>
      </c>
      <c r="W8" s="11">
        <v>0</v>
      </c>
      <c r="X8" s="11">
        <v>0</v>
      </c>
      <c r="Y8" s="11">
        <v>0</v>
      </c>
      <c r="Z8" s="11">
        <v>9</v>
      </c>
      <c r="AA8" s="11">
        <v>26</v>
      </c>
      <c r="AB8" s="11">
        <v>12</v>
      </c>
      <c r="AC8" s="11">
        <v>3</v>
      </c>
      <c r="AD8" s="11">
        <v>2</v>
      </c>
      <c r="AE8" s="11">
        <v>0</v>
      </c>
      <c r="AF8" s="11">
        <v>20</v>
      </c>
      <c r="AG8" s="11">
        <v>27</v>
      </c>
      <c r="AH8" s="11">
        <v>3</v>
      </c>
      <c r="AI8" s="11">
        <v>0</v>
      </c>
      <c r="AJ8" s="11">
        <v>3</v>
      </c>
      <c r="AK8" s="11">
        <v>0</v>
      </c>
      <c r="AL8" s="11">
        <v>0</v>
      </c>
      <c r="AM8" s="26">
        <v>17</v>
      </c>
      <c r="AN8" s="35">
        <f t="shared" si="0"/>
        <v>276</v>
      </c>
    </row>
    <row r="9" spans="1:40" ht="21" customHeight="1">
      <c r="A9" s="62"/>
      <c r="B9" s="15" t="s">
        <v>6</v>
      </c>
      <c r="C9" s="13">
        <v>2421.15</v>
      </c>
      <c r="D9" s="11">
        <v>2710.45</v>
      </c>
      <c r="E9" s="11">
        <v>533.82</v>
      </c>
      <c r="F9" s="11">
        <v>13087.39</v>
      </c>
      <c r="G9" s="11">
        <v>1623.76</v>
      </c>
      <c r="H9" s="11">
        <v>358.9</v>
      </c>
      <c r="I9" s="11">
        <v>3671.47</v>
      </c>
      <c r="J9" s="11">
        <v>0</v>
      </c>
      <c r="K9" s="11">
        <v>1662.74</v>
      </c>
      <c r="L9" s="11">
        <v>341.39</v>
      </c>
      <c r="M9" s="11">
        <v>0</v>
      </c>
      <c r="N9" s="11">
        <v>204.61</v>
      </c>
      <c r="O9" s="11">
        <v>1425.11</v>
      </c>
      <c r="P9" s="11">
        <v>503.71</v>
      </c>
      <c r="Q9" s="11">
        <v>357.02</v>
      </c>
      <c r="R9" s="11">
        <v>160.78</v>
      </c>
      <c r="S9" s="11">
        <v>0</v>
      </c>
      <c r="T9" s="11">
        <v>2751.17</v>
      </c>
      <c r="U9" s="11">
        <v>558.32</v>
      </c>
      <c r="V9" s="11">
        <v>308</v>
      </c>
      <c r="W9" s="11">
        <v>0</v>
      </c>
      <c r="X9" s="11">
        <v>0</v>
      </c>
      <c r="Y9" s="11">
        <v>0</v>
      </c>
      <c r="Z9" s="11">
        <v>1579.19</v>
      </c>
      <c r="AA9" s="11">
        <v>5101.77</v>
      </c>
      <c r="AB9" s="11">
        <v>2478.97</v>
      </c>
      <c r="AC9" s="11">
        <v>456.85</v>
      </c>
      <c r="AD9" s="11">
        <v>327.09</v>
      </c>
      <c r="AE9" s="11">
        <v>0</v>
      </c>
      <c r="AF9" s="11">
        <v>3384.74</v>
      </c>
      <c r="AG9" s="11">
        <v>4724.72</v>
      </c>
      <c r="AH9" s="11">
        <v>877.73</v>
      </c>
      <c r="AI9" s="11">
        <v>0</v>
      </c>
      <c r="AJ9" s="11">
        <v>518.86</v>
      </c>
      <c r="AK9" s="11">
        <v>0</v>
      </c>
      <c r="AL9" s="11">
        <v>0</v>
      </c>
      <c r="AM9" s="26">
        <v>3171.13</v>
      </c>
      <c r="AN9" s="35">
        <f t="shared" si="0"/>
        <v>55300.84</v>
      </c>
    </row>
    <row r="10" spans="1:40" ht="21" customHeight="1">
      <c r="A10" s="62" t="s">
        <v>55</v>
      </c>
      <c r="B10" s="14" t="s">
        <v>5</v>
      </c>
      <c r="C10" s="13">
        <v>9</v>
      </c>
      <c r="D10" s="11">
        <v>10</v>
      </c>
      <c r="E10" s="11">
        <v>4</v>
      </c>
      <c r="F10" s="11">
        <v>65</v>
      </c>
      <c r="G10" s="11">
        <v>2</v>
      </c>
      <c r="H10" s="11">
        <v>2</v>
      </c>
      <c r="I10" s="11">
        <v>9</v>
      </c>
      <c r="J10" s="11">
        <v>1</v>
      </c>
      <c r="K10" s="11">
        <v>5</v>
      </c>
      <c r="L10" s="11">
        <v>1</v>
      </c>
      <c r="M10" s="11">
        <v>1</v>
      </c>
      <c r="N10" s="11">
        <v>0</v>
      </c>
      <c r="O10" s="11">
        <v>2</v>
      </c>
      <c r="P10" s="11">
        <v>1</v>
      </c>
      <c r="Q10" s="11">
        <v>7</v>
      </c>
      <c r="R10" s="11">
        <v>0</v>
      </c>
      <c r="S10" s="11">
        <v>0</v>
      </c>
      <c r="T10" s="11">
        <v>22</v>
      </c>
      <c r="U10" s="11">
        <v>8</v>
      </c>
      <c r="V10" s="11">
        <v>1</v>
      </c>
      <c r="W10" s="11">
        <v>0</v>
      </c>
      <c r="X10" s="11">
        <v>0</v>
      </c>
      <c r="Y10" s="11">
        <v>0</v>
      </c>
      <c r="Z10" s="11">
        <v>8</v>
      </c>
      <c r="AA10" s="11">
        <v>11</v>
      </c>
      <c r="AB10" s="11">
        <v>13</v>
      </c>
      <c r="AC10" s="11">
        <v>1</v>
      </c>
      <c r="AD10" s="11">
        <v>1</v>
      </c>
      <c r="AE10" s="11">
        <v>0</v>
      </c>
      <c r="AF10" s="11">
        <v>8</v>
      </c>
      <c r="AG10" s="11">
        <v>7</v>
      </c>
      <c r="AH10" s="11">
        <v>5</v>
      </c>
      <c r="AI10" s="11">
        <v>0</v>
      </c>
      <c r="AJ10" s="11">
        <v>1</v>
      </c>
      <c r="AK10" s="11">
        <v>2</v>
      </c>
      <c r="AL10" s="11">
        <v>0</v>
      </c>
      <c r="AM10" s="26">
        <v>26</v>
      </c>
      <c r="AN10" s="48">
        <f t="shared" si="0"/>
        <v>233</v>
      </c>
    </row>
    <row r="11" spans="1:40" ht="21" customHeight="1">
      <c r="A11" s="62"/>
      <c r="B11" s="15" t="s">
        <v>6</v>
      </c>
      <c r="C11" s="13">
        <v>1703.94</v>
      </c>
      <c r="D11" s="11">
        <v>8005.43</v>
      </c>
      <c r="E11" s="11">
        <v>422.34</v>
      </c>
      <c r="F11" s="11">
        <v>11541.63</v>
      </c>
      <c r="G11" s="11">
        <v>716.8</v>
      </c>
      <c r="H11" s="11">
        <v>913.06</v>
      </c>
      <c r="I11" s="11">
        <v>2499.03</v>
      </c>
      <c r="J11" s="11">
        <v>169.2</v>
      </c>
      <c r="K11" s="11">
        <v>883.35</v>
      </c>
      <c r="L11" s="11">
        <v>161.56</v>
      </c>
      <c r="M11" s="11">
        <v>207.32</v>
      </c>
      <c r="N11" s="11">
        <v>0</v>
      </c>
      <c r="O11" s="11">
        <v>262.91</v>
      </c>
      <c r="P11" s="11">
        <v>236.63</v>
      </c>
      <c r="Q11" s="11">
        <v>1197.65</v>
      </c>
      <c r="R11" s="11">
        <v>0</v>
      </c>
      <c r="S11" s="11">
        <v>0</v>
      </c>
      <c r="T11" s="11">
        <v>4122.71</v>
      </c>
      <c r="U11" s="11">
        <v>1208.06</v>
      </c>
      <c r="V11" s="11">
        <v>107.74</v>
      </c>
      <c r="W11" s="11">
        <v>0</v>
      </c>
      <c r="X11" s="11">
        <v>0</v>
      </c>
      <c r="Y11" s="11">
        <v>0</v>
      </c>
      <c r="Z11" s="11">
        <v>1213.1</v>
      </c>
      <c r="AA11" s="11">
        <v>2284.96</v>
      </c>
      <c r="AB11" s="11">
        <v>2600.51</v>
      </c>
      <c r="AC11" s="11">
        <v>156.68</v>
      </c>
      <c r="AD11" s="11">
        <v>155.52</v>
      </c>
      <c r="AE11" s="11">
        <v>0</v>
      </c>
      <c r="AF11" s="11">
        <v>1638.97</v>
      </c>
      <c r="AG11" s="11">
        <v>902.34</v>
      </c>
      <c r="AH11" s="11">
        <v>1392.91</v>
      </c>
      <c r="AI11" s="11">
        <v>0</v>
      </c>
      <c r="AJ11" s="11">
        <v>217.04</v>
      </c>
      <c r="AK11" s="11">
        <v>329.53</v>
      </c>
      <c r="AL11" s="11">
        <v>0</v>
      </c>
      <c r="AM11" s="26">
        <v>5550.82</v>
      </c>
      <c r="AN11" s="35">
        <f t="shared" si="0"/>
        <v>50801.74</v>
      </c>
    </row>
    <row r="12" spans="1:40" ht="21" customHeight="1">
      <c r="A12" s="62" t="s">
        <v>56</v>
      </c>
      <c r="B12" s="14" t="s">
        <v>5</v>
      </c>
      <c r="C12" s="13">
        <v>21</v>
      </c>
      <c r="D12" s="11">
        <v>15</v>
      </c>
      <c r="E12" s="11">
        <v>0</v>
      </c>
      <c r="F12" s="11">
        <v>75</v>
      </c>
      <c r="G12" s="11">
        <v>3</v>
      </c>
      <c r="H12" s="11">
        <v>1</v>
      </c>
      <c r="I12" s="11">
        <v>8</v>
      </c>
      <c r="J12" s="11">
        <v>1</v>
      </c>
      <c r="K12" s="11">
        <v>3</v>
      </c>
      <c r="L12" s="11">
        <v>2</v>
      </c>
      <c r="M12" s="11">
        <v>1</v>
      </c>
      <c r="N12" s="11">
        <v>0</v>
      </c>
      <c r="O12" s="11">
        <v>4</v>
      </c>
      <c r="P12" s="11">
        <v>1</v>
      </c>
      <c r="Q12" s="11">
        <v>5</v>
      </c>
      <c r="R12" s="11">
        <v>19</v>
      </c>
      <c r="S12" s="11">
        <v>0</v>
      </c>
      <c r="T12" s="11">
        <v>18</v>
      </c>
      <c r="U12" s="11">
        <v>16</v>
      </c>
      <c r="V12" s="11">
        <v>0</v>
      </c>
      <c r="W12" s="11">
        <v>0</v>
      </c>
      <c r="X12" s="11">
        <v>0</v>
      </c>
      <c r="Y12" s="11">
        <v>9</v>
      </c>
      <c r="Z12" s="11">
        <v>4</v>
      </c>
      <c r="AA12" s="11">
        <v>32</v>
      </c>
      <c r="AB12" s="11">
        <v>11</v>
      </c>
      <c r="AC12" s="11">
        <v>3</v>
      </c>
      <c r="AD12" s="11">
        <v>1</v>
      </c>
      <c r="AE12" s="11">
        <v>0</v>
      </c>
      <c r="AF12" s="11">
        <v>34</v>
      </c>
      <c r="AG12" s="11">
        <v>11</v>
      </c>
      <c r="AH12" s="11">
        <v>5</v>
      </c>
      <c r="AI12" s="11">
        <v>0</v>
      </c>
      <c r="AJ12" s="11">
        <v>0</v>
      </c>
      <c r="AK12" s="11">
        <v>1</v>
      </c>
      <c r="AL12" s="11">
        <v>0</v>
      </c>
      <c r="AM12" s="26">
        <v>84</v>
      </c>
      <c r="AN12" s="35">
        <f t="shared" si="0"/>
        <v>388</v>
      </c>
    </row>
    <row r="13" spans="1:40" ht="21" customHeight="1">
      <c r="A13" s="62"/>
      <c r="B13" s="15" t="s">
        <v>6</v>
      </c>
      <c r="C13" s="13">
        <v>3118.65</v>
      </c>
      <c r="D13" s="11">
        <v>6894.67</v>
      </c>
      <c r="E13" s="11">
        <v>0</v>
      </c>
      <c r="F13" s="11">
        <v>12930.67</v>
      </c>
      <c r="G13" s="11">
        <v>1169.67</v>
      </c>
      <c r="H13" s="11">
        <v>140.42</v>
      </c>
      <c r="I13" s="11">
        <v>2033.03</v>
      </c>
      <c r="J13" s="11">
        <v>186.69</v>
      </c>
      <c r="K13" s="11">
        <v>471.62</v>
      </c>
      <c r="L13" s="11">
        <v>289.5</v>
      </c>
      <c r="M13" s="11">
        <v>203.12</v>
      </c>
      <c r="N13" s="11">
        <v>0</v>
      </c>
      <c r="O13" s="11">
        <v>978.01</v>
      </c>
      <c r="P13" s="11">
        <v>193.33</v>
      </c>
      <c r="Q13" s="11">
        <v>865.09</v>
      </c>
      <c r="R13" s="11">
        <v>2559.2</v>
      </c>
      <c r="S13" s="11">
        <v>0</v>
      </c>
      <c r="T13" s="11">
        <v>3214.23</v>
      </c>
      <c r="U13" s="11">
        <v>2397.11</v>
      </c>
      <c r="V13" s="11">
        <v>0</v>
      </c>
      <c r="W13" s="11">
        <v>0</v>
      </c>
      <c r="X13" s="11">
        <v>0</v>
      </c>
      <c r="Y13" s="11">
        <v>1595.03</v>
      </c>
      <c r="Z13" s="11">
        <v>631.74</v>
      </c>
      <c r="AA13" s="11">
        <v>5550.34</v>
      </c>
      <c r="AB13" s="11">
        <v>2312.1</v>
      </c>
      <c r="AC13" s="11">
        <v>463.67</v>
      </c>
      <c r="AD13" s="11">
        <v>157.49</v>
      </c>
      <c r="AE13" s="11">
        <v>0</v>
      </c>
      <c r="AF13" s="11">
        <v>4647.5</v>
      </c>
      <c r="AG13" s="11">
        <v>1695</v>
      </c>
      <c r="AH13" s="11">
        <v>899.72</v>
      </c>
      <c r="AI13" s="11">
        <v>0</v>
      </c>
      <c r="AJ13" s="11">
        <v>0</v>
      </c>
      <c r="AK13" s="11">
        <v>160.5</v>
      </c>
      <c r="AL13" s="11">
        <v>0</v>
      </c>
      <c r="AM13" s="26">
        <v>15237.58</v>
      </c>
      <c r="AN13" s="35">
        <f t="shared" si="0"/>
        <v>70995.68</v>
      </c>
    </row>
    <row r="14" spans="1:40" ht="21" customHeight="1">
      <c r="A14" s="62" t="s">
        <v>57</v>
      </c>
      <c r="B14" s="14" t="s">
        <v>5</v>
      </c>
      <c r="C14" s="13">
        <v>10</v>
      </c>
      <c r="D14" s="11">
        <v>12</v>
      </c>
      <c r="E14" s="11">
        <v>1</v>
      </c>
      <c r="F14" s="11">
        <v>69</v>
      </c>
      <c r="G14" s="11">
        <v>4</v>
      </c>
      <c r="H14" s="11">
        <v>0</v>
      </c>
      <c r="I14" s="11">
        <v>10</v>
      </c>
      <c r="J14" s="11">
        <v>21</v>
      </c>
      <c r="K14" s="11">
        <v>1</v>
      </c>
      <c r="L14" s="11">
        <v>1</v>
      </c>
      <c r="M14" s="11">
        <v>0</v>
      </c>
      <c r="N14" s="11">
        <v>12</v>
      </c>
      <c r="O14" s="11">
        <v>9</v>
      </c>
      <c r="P14" s="11">
        <v>3</v>
      </c>
      <c r="Q14" s="11">
        <v>1</v>
      </c>
      <c r="R14" s="11">
        <v>21</v>
      </c>
      <c r="S14" s="11">
        <v>0</v>
      </c>
      <c r="T14" s="11">
        <v>19</v>
      </c>
      <c r="U14" s="11">
        <v>4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28</v>
      </c>
      <c r="AB14" s="11">
        <v>18</v>
      </c>
      <c r="AC14" s="11">
        <v>3</v>
      </c>
      <c r="AD14" s="11">
        <v>2</v>
      </c>
      <c r="AE14" s="11">
        <v>0</v>
      </c>
      <c r="AF14" s="11">
        <v>24</v>
      </c>
      <c r="AG14" s="11">
        <v>8</v>
      </c>
      <c r="AH14" s="11">
        <v>6</v>
      </c>
      <c r="AI14" s="11">
        <v>0</v>
      </c>
      <c r="AJ14" s="11">
        <v>0</v>
      </c>
      <c r="AK14" s="11">
        <v>0</v>
      </c>
      <c r="AL14" s="11">
        <v>0</v>
      </c>
      <c r="AM14" s="26">
        <v>26</v>
      </c>
      <c r="AN14" s="35">
        <v>314</v>
      </c>
    </row>
    <row r="15" spans="1:40" ht="21" customHeight="1">
      <c r="A15" s="62"/>
      <c r="B15" s="15" t="s">
        <v>6</v>
      </c>
      <c r="C15" s="13">
        <v>1770.8</v>
      </c>
      <c r="D15" s="11">
        <v>2755.2</v>
      </c>
      <c r="E15" s="11">
        <v>66.73</v>
      </c>
      <c r="F15" s="11">
        <v>11768.44</v>
      </c>
      <c r="G15" s="11">
        <v>1369.38</v>
      </c>
      <c r="H15" s="11">
        <v>0</v>
      </c>
      <c r="I15" s="11">
        <v>2752.79</v>
      </c>
      <c r="J15" s="11">
        <v>3488.97</v>
      </c>
      <c r="K15" s="11">
        <v>172.28</v>
      </c>
      <c r="L15" s="11">
        <v>171.98</v>
      </c>
      <c r="M15" s="11">
        <v>0</v>
      </c>
      <c r="N15" s="11">
        <v>1813.03</v>
      </c>
      <c r="O15" s="11">
        <v>2905.59</v>
      </c>
      <c r="P15" s="11">
        <v>643.8</v>
      </c>
      <c r="Q15" s="11">
        <v>194.98</v>
      </c>
      <c r="R15" s="11">
        <v>3256.41</v>
      </c>
      <c r="S15" s="11">
        <v>0</v>
      </c>
      <c r="T15" s="11">
        <v>3385.61</v>
      </c>
      <c r="U15" s="11">
        <v>592.87</v>
      </c>
      <c r="V15" s="11">
        <v>0</v>
      </c>
      <c r="W15" s="11">
        <v>0</v>
      </c>
      <c r="X15" s="11">
        <v>0</v>
      </c>
      <c r="Y15" s="11">
        <v>0</v>
      </c>
      <c r="Z15" s="11">
        <v>156.92</v>
      </c>
      <c r="AA15" s="11">
        <v>4737.66</v>
      </c>
      <c r="AB15" s="11">
        <v>3247.62</v>
      </c>
      <c r="AC15" s="11">
        <v>530.52</v>
      </c>
      <c r="AD15" s="11">
        <v>311.04</v>
      </c>
      <c r="AE15" s="11">
        <v>0</v>
      </c>
      <c r="AF15" s="11">
        <v>2923.51</v>
      </c>
      <c r="AG15" s="11">
        <v>775.75</v>
      </c>
      <c r="AH15" s="11">
        <v>929.51</v>
      </c>
      <c r="AI15" s="11">
        <v>0</v>
      </c>
      <c r="AJ15" s="11">
        <v>0</v>
      </c>
      <c r="AK15" s="11">
        <v>0</v>
      </c>
      <c r="AL15" s="11">
        <v>0</v>
      </c>
      <c r="AM15" s="26">
        <v>5321.49</v>
      </c>
      <c r="AN15" s="35">
        <v>56042.88</v>
      </c>
    </row>
    <row r="16" spans="1:40" ht="21" customHeight="1">
      <c r="A16" s="62" t="s">
        <v>58</v>
      </c>
      <c r="B16" s="14" t="s">
        <v>5</v>
      </c>
      <c r="C16" s="32">
        <v>3</v>
      </c>
      <c r="D16" s="18">
        <v>11</v>
      </c>
      <c r="E16" s="18">
        <v>5</v>
      </c>
      <c r="F16" s="18">
        <v>40</v>
      </c>
      <c r="G16" s="18">
        <v>4</v>
      </c>
      <c r="H16" s="18">
        <v>1</v>
      </c>
      <c r="I16" s="18">
        <v>12</v>
      </c>
      <c r="J16" s="18">
        <v>2</v>
      </c>
      <c r="K16" s="18">
        <v>14</v>
      </c>
      <c r="L16" s="18">
        <v>1</v>
      </c>
      <c r="M16" s="18">
        <v>1</v>
      </c>
      <c r="N16" s="18">
        <v>4</v>
      </c>
      <c r="O16" s="18">
        <v>27</v>
      </c>
      <c r="P16" s="18">
        <v>2</v>
      </c>
      <c r="Q16" s="18">
        <v>6</v>
      </c>
      <c r="R16" s="18">
        <v>12</v>
      </c>
      <c r="S16" s="18">
        <v>0</v>
      </c>
      <c r="T16" s="18">
        <v>12</v>
      </c>
      <c r="U16" s="18">
        <v>11</v>
      </c>
      <c r="V16" s="18">
        <v>0</v>
      </c>
      <c r="W16" s="18">
        <v>0</v>
      </c>
      <c r="X16" s="18">
        <v>0</v>
      </c>
      <c r="Y16" s="18">
        <v>0</v>
      </c>
      <c r="Z16" s="18">
        <v>2</v>
      </c>
      <c r="AA16" s="18">
        <v>25</v>
      </c>
      <c r="AB16" s="18">
        <v>20</v>
      </c>
      <c r="AC16" s="18">
        <v>8</v>
      </c>
      <c r="AD16" s="18">
        <v>5</v>
      </c>
      <c r="AE16" s="18">
        <v>0</v>
      </c>
      <c r="AF16" s="18">
        <v>53</v>
      </c>
      <c r="AG16" s="18">
        <v>3</v>
      </c>
      <c r="AH16" s="18">
        <v>24</v>
      </c>
      <c r="AI16" s="18">
        <v>0</v>
      </c>
      <c r="AJ16" s="18">
        <v>0</v>
      </c>
      <c r="AK16" s="18">
        <v>2</v>
      </c>
      <c r="AL16" s="33">
        <v>0</v>
      </c>
      <c r="AM16" s="26">
        <v>39</v>
      </c>
      <c r="AN16" s="35">
        <v>349</v>
      </c>
    </row>
    <row r="17" spans="1:40" ht="21" customHeight="1">
      <c r="A17" s="62"/>
      <c r="B17" s="15" t="s">
        <v>6</v>
      </c>
      <c r="C17" s="57">
        <v>803.28</v>
      </c>
      <c r="D17" s="58">
        <v>3230.86</v>
      </c>
      <c r="E17" s="58">
        <v>1067.11</v>
      </c>
      <c r="F17" s="58">
        <v>6771.03</v>
      </c>
      <c r="G17" s="58">
        <v>1360.52</v>
      </c>
      <c r="H17" s="58">
        <v>68.06</v>
      </c>
      <c r="I17" s="58">
        <v>2813.85</v>
      </c>
      <c r="J17" s="58">
        <v>483.86</v>
      </c>
      <c r="K17" s="58">
        <v>2170.89</v>
      </c>
      <c r="L17" s="58">
        <v>175.17</v>
      </c>
      <c r="M17" s="58">
        <v>435.15</v>
      </c>
      <c r="N17" s="58">
        <v>608.59</v>
      </c>
      <c r="O17" s="58">
        <v>4564.33</v>
      </c>
      <c r="P17" s="58">
        <v>413.15</v>
      </c>
      <c r="Q17" s="58">
        <v>2320.56</v>
      </c>
      <c r="R17" s="58">
        <v>1504.47</v>
      </c>
      <c r="S17" s="58">
        <v>0</v>
      </c>
      <c r="T17" s="58">
        <v>2099.1</v>
      </c>
      <c r="U17" s="58">
        <v>1794.14</v>
      </c>
      <c r="V17" s="58">
        <v>0</v>
      </c>
      <c r="W17" s="58">
        <v>0</v>
      </c>
      <c r="X17" s="58">
        <v>0</v>
      </c>
      <c r="Y17" s="58">
        <v>0</v>
      </c>
      <c r="Z17" s="58">
        <v>289.41</v>
      </c>
      <c r="AA17" s="58">
        <v>38563.58</v>
      </c>
      <c r="AB17" s="58">
        <v>2987.69</v>
      </c>
      <c r="AC17" s="58">
        <v>1297.03</v>
      </c>
      <c r="AD17" s="58">
        <v>2592.17</v>
      </c>
      <c r="AE17" s="58">
        <v>0</v>
      </c>
      <c r="AF17" s="58">
        <v>17348.03</v>
      </c>
      <c r="AG17" s="58">
        <v>346.67</v>
      </c>
      <c r="AH17" s="58">
        <v>4596.3</v>
      </c>
      <c r="AI17" s="58">
        <v>0</v>
      </c>
      <c r="AJ17" s="58">
        <v>0</v>
      </c>
      <c r="AK17" s="58">
        <v>321</v>
      </c>
      <c r="AL17" s="59">
        <v>0</v>
      </c>
      <c r="AM17" s="55">
        <v>8366.86</v>
      </c>
      <c r="AN17" s="35">
        <v>109392.86</v>
      </c>
    </row>
    <row r="18" spans="1:40" ht="21" customHeight="1">
      <c r="A18" s="62" t="s">
        <v>59</v>
      </c>
      <c r="B18" s="14" t="s">
        <v>5</v>
      </c>
      <c r="C18" s="11">
        <v>7</v>
      </c>
      <c r="D18" s="11">
        <v>9</v>
      </c>
      <c r="E18" s="11">
        <v>19</v>
      </c>
      <c r="F18" s="11">
        <v>71</v>
      </c>
      <c r="G18" s="11">
        <v>0</v>
      </c>
      <c r="H18" s="11">
        <v>5</v>
      </c>
      <c r="I18" s="11">
        <v>10</v>
      </c>
      <c r="J18" s="11">
        <v>0</v>
      </c>
      <c r="K18" s="11">
        <v>4</v>
      </c>
      <c r="L18" s="11">
        <v>1</v>
      </c>
      <c r="M18" s="11">
        <v>1</v>
      </c>
      <c r="N18" s="11">
        <v>4</v>
      </c>
      <c r="O18" s="11">
        <v>7</v>
      </c>
      <c r="P18" s="11">
        <v>1</v>
      </c>
      <c r="Q18" s="11">
        <v>0</v>
      </c>
      <c r="R18" s="11">
        <v>5</v>
      </c>
      <c r="S18" s="11">
        <v>0</v>
      </c>
      <c r="T18" s="11">
        <v>15</v>
      </c>
      <c r="U18" s="11">
        <v>2</v>
      </c>
      <c r="V18" s="11">
        <v>1</v>
      </c>
      <c r="W18" s="11">
        <v>11</v>
      </c>
      <c r="X18" s="11">
        <v>0</v>
      </c>
      <c r="Y18" s="11">
        <v>2</v>
      </c>
      <c r="Z18" s="11">
        <v>1</v>
      </c>
      <c r="AA18" s="11">
        <v>11</v>
      </c>
      <c r="AB18" s="11">
        <v>25</v>
      </c>
      <c r="AC18" s="11">
        <v>9</v>
      </c>
      <c r="AD18" s="11">
        <v>4</v>
      </c>
      <c r="AE18" s="11">
        <v>0</v>
      </c>
      <c r="AF18" s="11">
        <v>9</v>
      </c>
      <c r="AG18" s="11">
        <v>15</v>
      </c>
      <c r="AH18" s="11">
        <v>10</v>
      </c>
      <c r="AI18" s="11">
        <v>0</v>
      </c>
      <c r="AJ18" s="11">
        <v>0</v>
      </c>
      <c r="AK18" s="11">
        <v>3</v>
      </c>
      <c r="AL18" s="11">
        <v>0</v>
      </c>
      <c r="AM18" s="56">
        <v>23</v>
      </c>
      <c r="AN18" s="54">
        <f aca="true" t="shared" si="1" ref="AN18:AN25">SUM(C18:AM18)</f>
        <v>285</v>
      </c>
    </row>
    <row r="19" spans="1:40" ht="21" customHeight="1">
      <c r="A19" s="62"/>
      <c r="B19" s="15" t="s">
        <v>6</v>
      </c>
      <c r="C19" s="11">
        <v>2056.83</v>
      </c>
      <c r="D19" s="11">
        <v>1783.08</v>
      </c>
      <c r="E19" s="11">
        <v>2169.96</v>
      </c>
      <c r="F19" s="11">
        <v>10562.18</v>
      </c>
      <c r="G19" s="11">
        <v>0</v>
      </c>
      <c r="H19" s="11">
        <v>1441.78</v>
      </c>
      <c r="I19" s="11">
        <v>2281.49</v>
      </c>
      <c r="J19" s="11">
        <v>0</v>
      </c>
      <c r="K19" s="11">
        <v>715.42</v>
      </c>
      <c r="L19" s="11">
        <v>520.76</v>
      </c>
      <c r="M19" s="11">
        <v>2763.2</v>
      </c>
      <c r="N19" s="11">
        <v>587.44</v>
      </c>
      <c r="O19" s="11">
        <v>1331.14</v>
      </c>
      <c r="P19" s="11">
        <v>220.35</v>
      </c>
      <c r="Q19" s="11">
        <v>0</v>
      </c>
      <c r="R19" s="11">
        <v>1039.29</v>
      </c>
      <c r="S19" s="11">
        <v>0</v>
      </c>
      <c r="T19" s="11">
        <v>3126.05</v>
      </c>
      <c r="U19" s="11">
        <v>370.32</v>
      </c>
      <c r="V19" s="11">
        <v>678.58</v>
      </c>
      <c r="W19" s="11">
        <v>2088.74</v>
      </c>
      <c r="X19" s="11">
        <v>0</v>
      </c>
      <c r="Y19" s="11">
        <v>1536.43</v>
      </c>
      <c r="Z19" s="11">
        <v>195.34</v>
      </c>
      <c r="AA19" s="11">
        <v>2003.91</v>
      </c>
      <c r="AB19" s="11">
        <v>3923.83</v>
      </c>
      <c r="AC19" s="11">
        <v>1457.97</v>
      </c>
      <c r="AD19" s="11">
        <v>616.78</v>
      </c>
      <c r="AE19" s="11">
        <v>0</v>
      </c>
      <c r="AF19" s="11">
        <v>1616.18</v>
      </c>
      <c r="AG19" s="11">
        <v>2775.97</v>
      </c>
      <c r="AH19" s="11">
        <v>1675.9</v>
      </c>
      <c r="AI19" s="11">
        <v>0</v>
      </c>
      <c r="AJ19" s="11">
        <v>0</v>
      </c>
      <c r="AK19" s="11">
        <v>481.4</v>
      </c>
      <c r="AL19" s="11">
        <v>0</v>
      </c>
      <c r="AM19" s="56">
        <v>4900.73</v>
      </c>
      <c r="AN19" s="54">
        <f t="shared" si="1"/>
        <v>54921.05</v>
      </c>
    </row>
    <row r="20" spans="1:40" ht="21" customHeight="1">
      <c r="A20" s="62" t="s">
        <v>60</v>
      </c>
      <c r="B20" s="14" t="s">
        <v>5</v>
      </c>
      <c r="C20" s="11">
        <v>2</v>
      </c>
      <c r="D20" s="11">
        <v>7</v>
      </c>
      <c r="E20" s="11">
        <v>3</v>
      </c>
      <c r="F20" s="11">
        <v>70</v>
      </c>
      <c r="G20" s="11">
        <v>1</v>
      </c>
      <c r="H20" s="11">
        <v>4</v>
      </c>
      <c r="I20" s="11">
        <v>12</v>
      </c>
      <c r="J20" s="11">
        <v>0</v>
      </c>
      <c r="K20" s="11">
        <v>2</v>
      </c>
      <c r="L20" s="11">
        <v>1</v>
      </c>
      <c r="M20" s="11">
        <v>0</v>
      </c>
      <c r="N20" s="11">
        <v>0</v>
      </c>
      <c r="O20" s="11">
        <v>4</v>
      </c>
      <c r="P20" s="11">
        <v>0</v>
      </c>
      <c r="Q20" s="11">
        <v>7</v>
      </c>
      <c r="R20" s="11">
        <v>7</v>
      </c>
      <c r="S20" s="11">
        <v>0</v>
      </c>
      <c r="T20" s="11">
        <v>14</v>
      </c>
      <c r="U20" s="11">
        <v>9</v>
      </c>
      <c r="V20" s="11">
        <v>1</v>
      </c>
      <c r="W20" s="11">
        <v>4</v>
      </c>
      <c r="X20" s="11">
        <v>0</v>
      </c>
      <c r="Y20" s="11">
        <v>0</v>
      </c>
      <c r="Z20" s="11">
        <v>2</v>
      </c>
      <c r="AA20" s="11">
        <v>19</v>
      </c>
      <c r="AB20" s="11">
        <v>14</v>
      </c>
      <c r="AC20" s="11">
        <v>4</v>
      </c>
      <c r="AD20" s="11">
        <v>2</v>
      </c>
      <c r="AE20" s="11">
        <v>0</v>
      </c>
      <c r="AF20" s="11">
        <v>27</v>
      </c>
      <c r="AG20" s="11">
        <v>0</v>
      </c>
      <c r="AH20" s="11">
        <v>6</v>
      </c>
      <c r="AI20" s="11">
        <v>0</v>
      </c>
      <c r="AJ20" s="11">
        <v>0</v>
      </c>
      <c r="AK20" s="11">
        <v>0</v>
      </c>
      <c r="AL20" s="11">
        <v>0</v>
      </c>
      <c r="AM20" s="56">
        <v>32</v>
      </c>
      <c r="AN20" s="35">
        <f t="shared" si="1"/>
        <v>254</v>
      </c>
    </row>
    <row r="21" spans="1:40" ht="21" customHeight="1">
      <c r="A21" s="62"/>
      <c r="B21" s="15" t="s">
        <v>6</v>
      </c>
      <c r="C21" s="11">
        <v>292.55</v>
      </c>
      <c r="D21" s="11">
        <v>1622.56</v>
      </c>
      <c r="E21" s="11">
        <v>1243.06</v>
      </c>
      <c r="F21" s="11">
        <v>12069.86</v>
      </c>
      <c r="G21" s="11">
        <v>364.15</v>
      </c>
      <c r="H21" s="11">
        <v>1185.45</v>
      </c>
      <c r="I21" s="11">
        <v>2582.15</v>
      </c>
      <c r="J21" s="11">
        <v>0</v>
      </c>
      <c r="K21" s="11">
        <v>356.69</v>
      </c>
      <c r="L21" s="11">
        <v>161.56</v>
      </c>
      <c r="M21" s="11">
        <v>0</v>
      </c>
      <c r="N21" s="11">
        <v>0</v>
      </c>
      <c r="O21" s="11">
        <v>954.76</v>
      </c>
      <c r="P21" s="11">
        <v>0</v>
      </c>
      <c r="Q21" s="11">
        <v>1198.27</v>
      </c>
      <c r="R21" s="11">
        <v>9147.46</v>
      </c>
      <c r="S21" s="11">
        <v>0</v>
      </c>
      <c r="T21" s="11">
        <v>2149.56</v>
      </c>
      <c r="U21" s="11">
        <v>1573.62</v>
      </c>
      <c r="V21" s="11">
        <v>196.69</v>
      </c>
      <c r="W21" s="11">
        <v>719.67</v>
      </c>
      <c r="X21" s="11">
        <v>0</v>
      </c>
      <c r="Y21" s="11">
        <v>0</v>
      </c>
      <c r="Z21" s="11">
        <v>323.11</v>
      </c>
      <c r="AA21" s="11">
        <v>3061.93</v>
      </c>
      <c r="AB21" s="11">
        <v>4576.07</v>
      </c>
      <c r="AC21" s="11">
        <v>645.27</v>
      </c>
      <c r="AD21" s="11">
        <v>351.08</v>
      </c>
      <c r="AE21" s="11">
        <v>0</v>
      </c>
      <c r="AF21" s="11">
        <v>4839.54</v>
      </c>
      <c r="AG21" s="11">
        <v>0</v>
      </c>
      <c r="AH21" s="11">
        <v>1004.03</v>
      </c>
      <c r="AI21" s="11">
        <v>0</v>
      </c>
      <c r="AJ21" s="11">
        <v>0</v>
      </c>
      <c r="AK21" s="11">
        <v>0</v>
      </c>
      <c r="AL21" s="11">
        <v>0</v>
      </c>
      <c r="AM21" s="56">
        <v>6236.98</v>
      </c>
      <c r="AN21" s="35">
        <f t="shared" si="1"/>
        <v>56856.07000000001</v>
      </c>
    </row>
    <row r="22" spans="1:40" ht="21" customHeight="1">
      <c r="A22" s="62" t="s">
        <v>61</v>
      </c>
      <c r="B22" s="14" t="s">
        <v>5</v>
      </c>
      <c r="C22" s="11">
        <v>7</v>
      </c>
      <c r="D22" s="11">
        <v>25</v>
      </c>
      <c r="E22" s="11">
        <v>5</v>
      </c>
      <c r="F22" s="11">
        <v>69</v>
      </c>
      <c r="G22" s="11">
        <v>0</v>
      </c>
      <c r="H22" s="11">
        <v>0</v>
      </c>
      <c r="I22" s="11">
        <v>11</v>
      </c>
      <c r="J22" s="11">
        <v>0</v>
      </c>
      <c r="K22" s="11">
        <v>11</v>
      </c>
      <c r="L22" s="11">
        <v>2</v>
      </c>
      <c r="M22" s="11">
        <v>0</v>
      </c>
      <c r="N22" s="11">
        <v>0</v>
      </c>
      <c r="O22" s="11">
        <v>7</v>
      </c>
      <c r="P22" s="11">
        <v>7</v>
      </c>
      <c r="Q22" s="11">
        <v>1</v>
      </c>
      <c r="R22" s="11">
        <v>9</v>
      </c>
      <c r="S22" s="11">
        <v>0</v>
      </c>
      <c r="T22" s="11">
        <v>8</v>
      </c>
      <c r="U22" s="11">
        <v>4</v>
      </c>
      <c r="V22" s="11">
        <v>0</v>
      </c>
      <c r="W22" s="11">
        <v>2</v>
      </c>
      <c r="X22" s="11">
        <v>0</v>
      </c>
      <c r="Y22" s="11">
        <v>0</v>
      </c>
      <c r="Z22" s="11">
        <v>1</v>
      </c>
      <c r="AA22" s="11">
        <v>19</v>
      </c>
      <c r="AB22" s="11">
        <v>10</v>
      </c>
      <c r="AC22" s="11">
        <v>14</v>
      </c>
      <c r="AD22" s="11">
        <v>0</v>
      </c>
      <c r="AE22" s="11">
        <v>0</v>
      </c>
      <c r="AF22" s="11">
        <v>25</v>
      </c>
      <c r="AG22" s="11">
        <v>18</v>
      </c>
      <c r="AH22" s="11">
        <v>6</v>
      </c>
      <c r="AI22" s="11">
        <v>0</v>
      </c>
      <c r="AJ22" s="11">
        <v>0</v>
      </c>
      <c r="AK22" s="11">
        <v>1</v>
      </c>
      <c r="AL22" s="11">
        <v>0</v>
      </c>
      <c r="AM22" s="56">
        <v>19</v>
      </c>
      <c r="AN22" s="35">
        <f t="shared" si="1"/>
        <v>281</v>
      </c>
    </row>
    <row r="23" spans="1:40" ht="21" customHeight="1">
      <c r="A23" s="62"/>
      <c r="B23" s="15" t="s">
        <v>6</v>
      </c>
      <c r="C23" s="11">
        <v>2068.13</v>
      </c>
      <c r="D23" s="11">
        <v>2590.64</v>
      </c>
      <c r="E23" s="11">
        <v>1967.36</v>
      </c>
      <c r="F23" s="11">
        <v>10822.72</v>
      </c>
      <c r="G23" s="11">
        <v>0</v>
      </c>
      <c r="H23" s="11">
        <v>0</v>
      </c>
      <c r="I23" s="11">
        <v>2405.81</v>
      </c>
      <c r="J23" s="11">
        <v>0</v>
      </c>
      <c r="K23" s="11">
        <v>1864.14</v>
      </c>
      <c r="L23" s="11">
        <v>245.34</v>
      </c>
      <c r="M23" s="11">
        <v>0</v>
      </c>
      <c r="N23" s="11">
        <v>0</v>
      </c>
      <c r="O23" s="11">
        <v>1229.63</v>
      </c>
      <c r="P23" s="11">
        <v>1257.69</v>
      </c>
      <c r="Q23" s="11">
        <v>156.51</v>
      </c>
      <c r="R23" s="11">
        <v>1600.25</v>
      </c>
      <c r="S23" s="11">
        <v>0</v>
      </c>
      <c r="T23" s="11">
        <v>1411.82</v>
      </c>
      <c r="U23" s="11">
        <v>661.13</v>
      </c>
      <c r="V23" s="11">
        <v>0</v>
      </c>
      <c r="W23" s="11">
        <v>297.64</v>
      </c>
      <c r="X23" s="11">
        <v>0</v>
      </c>
      <c r="Y23" s="11">
        <v>0</v>
      </c>
      <c r="Z23" s="11">
        <v>187.04</v>
      </c>
      <c r="AA23" s="11">
        <v>3428.22</v>
      </c>
      <c r="AB23" s="11">
        <v>1384.71</v>
      </c>
      <c r="AC23" s="11">
        <v>2254.2</v>
      </c>
      <c r="AD23" s="11">
        <v>0</v>
      </c>
      <c r="AE23" s="11">
        <v>0</v>
      </c>
      <c r="AF23" s="11">
        <v>4505.74</v>
      </c>
      <c r="AG23" s="11">
        <v>3487.49</v>
      </c>
      <c r="AH23" s="11">
        <v>1661.46</v>
      </c>
      <c r="AI23" s="11">
        <v>0</v>
      </c>
      <c r="AJ23" s="11">
        <v>0</v>
      </c>
      <c r="AK23" s="11">
        <v>160.5</v>
      </c>
      <c r="AL23" s="11">
        <v>0</v>
      </c>
      <c r="AM23" s="56">
        <v>3865.37</v>
      </c>
      <c r="AN23" s="35">
        <f t="shared" si="1"/>
        <v>49513.53999999999</v>
      </c>
    </row>
    <row r="24" spans="1:40" ht="21" customHeight="1">
      <c r="A24" s="62" t="s">
        <v>62</v>
      </c>
      <c r="B24" s="14" t="s">
        <v>5</v>
      </c>
      <c r="C24" s="11">
        <v>9</v>
      </c>
      <c r="D24" s="11">
        <v>6</v>
      </c>
      <c r="E24" s="11">
        <v>0</v>
      </c>
      <c r="F24" s="11">
        <v>42</v>
      </c>
      <c r="G24" s="11">
        <v>2</v>
      </c>
      <c r="H24" s="11">
        <v>2</v>
      </c>
      <c r="I24" s="11">
        <v>12</v>
      </c>
      <c r="J24" s="11">
        <v>1</v>
      </c>
      <c r="K24" s="11">
        <v>3</v>
      </c>
      <c r="L24" s="11">
        <v>1</v>
      </c>
      <c r="M24" s="11">
        <v>0</v>
      </c>
      <c r="N24" s="11">
        <v>2</v>
      </c>
      <c r="O24" s="11">
        <v>6</v>
      </c>
      <c r="P24" s="11">
        <v>1</v>
      </c>
      <c r="Q24" s="11">
        <v>1</v>
      </c>
      <c r="R24" s="11">
        <v>11</v>
      </c>
      <c r="S24" s="11">
        <v>0</v>
      </c>
      <c r="T24" s="11">
        <v>16</v>
      </c>
      <c r="U24" s="11">
        <v>2</v>
      </c>
      <c r="V24" s="11">
        <v>0</v>
      </c>
      <c r="W24" s="11">
        <v>1</v>
      </c>
      <c r="X24" s="11">
        <v>0</v>
      </c>
      <c r="Y24" s="11">
        <v>0</v>
      </c>
      <c r="Z24" s="11">
        <v>2</v>
      </c>
      <c r="AA24" s="11">
        <v>30</v>
      </c>
      <c r="AB24" s="11">
        <v>17</v>
      </c>
      <c r="AC24" s="11">
        <v>4</v>
      </c>
      <c r="AD24" s="11">
        <v>3</v>
      </c>
      <c r="AE24" s="11">
        <v>0</v>
      </c>
      <c r="AF24" s="11">
        <v>34</v>
      </c>
      <c r="AG24" s="11">
        <v>7</v>
      </c>
      <c r="AH24" s="11">
        <v>6</v>
      </c>
      <c r="AI24" s="11">
        <v>0</v>
      </c>
      <c r="AJ24" s="11">
        <v>1</v>
      </c>
      <c r="AK24" s="11">
        <v>0</v>
      </c>
      <c r="AL24" s="11">
        <v>0</v>
      </c>
      <c r="AM24" s="56">
        <v>20</v>
      </c>
      <c r="AN24" s="35">
        <f t="shared" si="1"/>
        <v>242</v>
      </c>
    </row>
    <row r="25" spans="1:40" ht="21" customHeight="1">
      <c r="A25" s="62"/>
      <c r="B25" s="15" t="s">
        <v>6</v>
      </c>
      <c r="C25" s="11">
        <v>1985.13</v>
      </c>
      <c r="D25" s="11">
        <v>1249.23</v>
      </c>
      <c r="E25" s="11">
        <v>0</v>
      </c>
      <c r="F25" s="11">
        <v>5121.12</v>
      </c>
      <c r="G25" s="11">
        <v>743.64</v>
      </c>
      <c r="H25" s="11">
        <v>1144.31</v>
      </c>
      <c r="I25" s="11">
        <v>3064.85</v>
      </c>
      <c r="J25" s="11">
        <v>165.22</v>
      </c>
      <c r="K25" s="11">
        <v>7100.87</v>
      </c>
      <c r="L25" s="11">
        <v>182.79</v>
      </c>
      <c r="M25" s="11">
        <v>0</v>
      </c>
      <c r="N25" s="11">
        <v>448.13</v>
      </c>
      <c r="O25" s="11">
        <v>1292.89</v>
      </c>
      <c r="P25" s="11">
        <v>200.63</v>
      </c>
      <c r="Q25" s="11">
        <v>170.85</v>
      </c>
      <c r="R25" s="11">
        <v>1452.26</v>
      </c>
      <c r="S25" s="11">
        <v>0</v>
      </c>
      <c r="T25" s="11">
        <v>3127.44</v>
      </c>
      <c r="U25" s="11">
        <v>325.23</v>
      </c>
      <c r="V25" s="11">
        <v>0</v>
      </c>
      <c r="W25" s="11">
        <v>264.61</v>
      </c>
      <c r="X25" s="11">
        <v>0</v>
      </c>
      <c r="Y25" s="11">
        <v>0</v>
      </c>
      <c r="Z25" s="11">
        <v>361.88</v>
      </c>
      <c r="AA25" s="11">
        <v>4723.46</v>
      </c>
      <c r="AB25" s="11">
        <v>2907.29</v>
      </c>
      <c r="AC25" s="11">
        <v>701.17</v>
      </c>
      <c r="AD25" s="11">
        <v>489.6</v>
      </c>
      <c r="AE25" s="11">
        <v>0</v>
      </c>
      <c r="AF25" s="11">
        <v>7027.98</v>
      </c>
      <c r="AG25" s="11">
        <v>1385.6</v>
      </c>
      <c r="AH25" s="11">
        <v>855.02</v>
      </c>
      <c r="AI25" s="11">
        <v>0</v>
      </c>
      <c r="AJ25" s="11">
        <v>180.48</v>
      </c>
      <c r="AK25" s="11">
        <v>0</v>
      </c>
      <c r="AL25" s="11">
        <v>0</v>
      </c>
      <c r="AM25" s="56">
        <v>4719.62</v>
      </c>
      <c r="AN25" s="35">
        <f t="shared" si="1"/>
        <v>51391.3</v>
      </c>
    </row>
    <row r="26" spans="1:40" s="81" customFormat="1" ht="21" customHeight="1">
      <c r="A26" s="85" t="s">
        <v>63</v>
      </c>
      <c r="B26" s="86" t="s">
        <v>5</v>
      </c>
      <c r="C26" s="87">
        <v>13</v>
      </c>
      <c r="D26" s="87">
        <v>43</v>
      </c>
      <c r="E26" s="87">
        <v>5</v>
      </c>
      <c r="F26" s="87">
        <v>61</v>
      </c>
      <c r="G26" s="87">
        <v>5</v>
      </c>
      <c r="H26" s="87">
        <v>1</v>
      </c>
      <c r="I26" s="87">
        <v>10</v>
      </c>
      <c r="J26" s="87">
        <v>2</v>
      </c>
      <c r="K26" s="87">
        <v>1</v>
      </c>
      <c r="L26" s="87">
        <v>4</v>
      </c>
      <c r="M26" s="87">
        <v>0</v>
      </c>
      <c r="N26" s="87">
        <v>1</v>
      </c>
      <c r="O26" s="87">
        <v>19</v>
      </c>
      <c r="P26" s="87">
        <v>0</v>
      </c>
      <c r="Q26" s="87">
        <v>1</v>
      </c>
      <c r="R26" s="87">
        <v>1</v>
      </c>
      <c r="S26" s="87">
        <v>0</v>
      </c>
      <c r="T26" s="87">
        <v>6</v>
      </c>
      <c r="U26" s="87">
        <v>12</v>
      </c>
      <c r="V26" s="87">
        <v>0</v>
      </c>
      <c r="W26" s="87">
        <v>0</v>
      </c>
      <c r="X26" s="87">
        <v>0</v>
      </c>
      <c r="Y26" s="87">
        <v>46</v>
      </c>
      <c r="Z26" s="87">
        <v>4</v>
      </c>
      <c r="AA26" s="87">
        <v>51</v>
      </c>
      <c r="AB26" s="87">
        <v>10</v>
      </c>
      <c r="AC26" s="87">
        <v>9</v>
      </c>
      <c r="AD26" s="87">
        <v>2</v>
      </c>
      <c r="AE26" s="87">
        <v>0</v>
      </c>
      <c r="AF26" s="87">
        <v>2</v>
      </c>
      <c r="AG26" s="87">
        <v>21</v>
      </c>
      <c r="AH26" s="87">
        <v>0</v>
      </c>
      <c r="AI26" s="87">
        <v>22</v>
      </c>
      <c r="AJ26" s="84">
        <v>21</v>
      </c>
      <c r="AK26" s="87">
        <v>10</v>
      </c>
      <c r="AL26" s="87">
        <v>0</v>
      </c>
      <c r="AM26" s="88">
        <v>30</v>
      </c>
      <c r="AN26" s="89">
        <v>392</v>
      </c>
    </row>
    <row r="27" spans="1:40" s="81" customFormat="1" ht="21" customHeight="1" thickBot="1">
      <c r="A27" s="85"/>
      <c r="B27" s="90" t="s">
        <v>6</v>
      </c>
      <c r="C27" s="84">
        <v>2432.84</v>
      </c>
      <c r="D27" s="84">
        <v>8180.61</v>
      </c>
      <c r="E27" s="84">
        <v>1356.86</v>
      </c>
      <c r="F27" s="84">
        <v>16657.06</v>
      </c>
      <c r="G27" s="84">
        <v>1763.5</v>
      </c>
      <c r="H27" s="84">
        <v>507.14</v>
      </c>
      <c r="I27" s="84">
        <v>2617.13</v>
      </c>
      <c r="J27" s="84">
        <v>413.21</v>
      </c>
      <c r="K27" s="84">
        <v>155.95</v>
      </c>
      <c r="L27" s="84">
        <v>563.33</v>
      </c>
      <c r="M27" s="84">
        <v>0</v>
      </c>
      <c r="N27" s="84">
        <v>169.2</v>
      </c>
      <c r="O27" s="84">
        <v>3566.78</v>
      </c>
      <c r="P27" s="84">
        <v>0</v>
      </c>
      <c r="Q27" s="84">
        <v>174.44</v>
      </c>
      <c r="R27" s="84">
        <v>119.66</v>
      </c>
      <c r="S27" s="84">
        <v>0</v>
      </c>
      <c r="T27" s="84">
        <v>1209.53</v>
      </c>
      <c r="U27" s="84">
        <v>1784.2</v>
      </c>
      <c r="V27" s="84">
        <v>0</v>
      </c>
      <c r="W27" s="84">
        <v>0</v>
      </c>
      <c r="X27" s="84">
        <v>0</v>
      </c>
      <c r="Y27" s="84">
        <v>6941.52</v>
      </c>
      <c r="Z27" s="84">
        <v>710.41</v>
      </c>
      <c r="AA27" s="84">
        <v>7486.35</v>
      </c>
      <c r="AB27" s="84">
        <v>1728.74</v>
      </c>
      <c r="AC27" s="84">
        <v>45159.18</v>
      </c>
      <c r="AD27" s="84">
        <v>324.33</v>
      </c>
      <c r="AE27" s="84">
        <v>0</v>
      </c>
      <c r="AF27" s="84">
        <v>321</v>
      </c>
      <c r="AG27" s="84">
        <v>3411.54</v>
      </c>
      <c r="AH27" s="84">
        <v>0</v>
      </c>
      <c r="AI27" s="84">
        <v>4411.33</v>
      </c>
      <c r="AJ27" s="84">
        <v>3411.54</v>
      </c>
      <c r="AK27" s="84">
        <v>1510.03</v>
      </c>
      <c r="AL27" s="84">
        <v>0</v>
      </c>
      <c r="AM27" s="88">
        <v>5836.96</v>
      </c>
      <c r="AN27" s="89">
        <v>119512.83</v>
      </c>
    </row>
    <row r="28" spans="1:40" ht="21" customHeight="1">
      <c r="A28" s="63" t="s">
        <v>7</v>
      </c>
      <c r="B28" s="64"/>
      <c r="C28" s="53">
        <f>C4+C6+C8+C10+C12+C14+'網路統計107年建物登記'!C16+C18+C20+C22+C24+C26</f>
        <v>130</v>
      </c>
      <c r="D28" s="3">
        <f>D4+D6+D8+D10+D12+D14+'網路統計107年建物登記'!D16+D18+D20+D22+D24+D26</f>
        <v>173</v>
      </c>
      <c r="E28" s="3">
        <f>E4+E6+E8+E10+E12+E14+'網路統計107年建物登記'!E16+E18+E20+E22+E24+E26</f>
        <v>89</v>
      </c>
      <c r="F28" s="3">
        <f>F4+F6+F8+F10+F12+F14+'網路統計107年建物登記'!F16+F18+F20+F22+F24+F26</f>
        <v>828</v>
      </c>
      <c r="G28" s="3">
        <f>G4+G6+G8+G10+G12+G14+'網路統計107年建物登記'!G16+G18+G20+G22+G24+G26</f>
        <v>33</v>
      </c>
      <c r="H28" s="3">
        <f>H4+H6+H8+H10+H12+H14+'網路統計107年建物登記'!H16+H18+H20+H22+H24+H26</f>
        <v>31</v>
      </c>
      <c r="I28" s="3">
        <f>I4+I6+I8+I10+I12+I14+'網路統計107年建物登記'!I16+I18+I20+I22+I24+I26</f>
        <v>183</v>
      </c>
      <c r="J28" s="3">
        <f>J4+J6+J8+J10+J12+J14+'網路統計107年建物登記'!J16+J18+J20+J22+J24+J26</f>
        <v>43</v>
      </c>
      <c r="K28" s="3">
        <f>K4+K6+K8+K10+K12+K14+'網路統計107年建物登記'!K16+K18+K20+K22+K24+K26</f>
        <v>57</v>
      </c>
      <c r="L28" s="3">
        <f>L4+L6+L8+L10+L12+L14+'網路統計107年建物登記'!L16+L18+L20+L22+L24+L26</f>
        <v>20</v>
      </c>
      <c r="M28" s="3">
        <f>M4+M6+M8+M10+M12+M14+'網路統計107年建物登記'!K16+M18+M20+L22+L24+L26</f>
        <v>15</v>
      </c>
      <c r="N28" s="3">
        <f>N4+N6+N8+N10+N12+N14+'網路統計107年建物登記'!L16+N18+N20+M22+M24+M26</f>
        <v>30</v>
      </c>
      <c r="O28" s="3">
        <f>O4+O6+O8+O10+O12+O14+'網路統計107年建物登記'!M16+O18+O20+N22+N24+N26</f>
        <v>68</v>
      </c>
      <c r="P28" s="3">
        <f>P4+P6+P8+P10+P12+P14+'網路統計107年建物登記'!N16+P18+P20+O22+O24+O26</f>
        <v>41</v>
      </c>
      <c r="Q28" s="3">
        <f>Q4+Q6+Q8+Q10+Q12+Q14+'網路統計107年建物登記'!O16+Q18+Q20+P22+P24+P26</f>
        <v>34</v>
      </c>
      <c r="R28" s="3">
        <f>R4+R6+R8+R10+R12+R14+'網路統計107年建物登記'!P16+R18+R20+Q22+Q24+Q26</f>
        <v>67</v>
      </c>
      <c r="S28" s="3">
        <f>S4+S6+S8+S10+S12+S14+'網路統計107年建物登記'!Q16+S18+S20+R22+R24+R26</f>
        <v>21</v>
      </c>
      <c r="T28" s="3">
        <f>T4+T6+T8+T10+T12+T14+'網路統計107年建物登記'!R16+T18+T20+S22+S24+S26</f>
        <v>147</v>
      </c>
      <c r="U28" s="3">
        <f>U4+U6+U8+U10+U12+U14+'網路統計107年建物登記'!S16+U18+U20+T22+T24+T26</f>
        <v>108</v>
      </c>
      <c r="V28" s="3">
        <f>V4+V6+V8+V10+V12+V14+'網路統計107年建物登記'!T16+V18+V20+U22+U24+U26</f>
        <v>28</v>
      </c>
      <c r="W28" s="3">
        <f>W4+W6+W8+W10+W12+W14+'網路統計107年建物登記'!U16+W18+W20+V22+V24+V26</f>
        <v>24</v>
      </c>
      <c r="X28" s="3">
        <f>X4+X6+X8+X10+X12+X14+'網路統計107年建物登記'!V16+X18+X20+W22+W24+W26</f>
        <v>3</v>
      </c>
      <c r="Y28" s="3">
        <f>Y4+Y6+Y8+Y10+Y12+Y14+'網路統計107年建物登記'!W16+Y18+Y20+X22+X24+X26</f>
        <v>29</v>
      </c>
      <c r="Z28" s="3">
        <f>Z4+Z6+Z8+Z10+Z12+Z14+'網路統計107年建物登記'!X16+Z18+Z20+Y22+Y24+Y26</f>
        <v>93</v>
      </c>
      <c r="AA28" s="3">
        <f>AA4+AA6+AA8+AA10+AA12+AA14+'網路統計107年建物登記'!Y16+AA18+AA20+Z22+Z24+Z26</f>
        <v>194</v>
      </c>
      <c r="AB28" s="3">
        <f>AB4+AB6+AB8+AB10+AB12+AB14+'網路統計107年建物登記'!Z16+AB18+AB20+AA22+AA24+AA26</f>
        <v>221</v>
      </c>
      <c r="AC28" s="3">
        <f>AC4+AC6+AC8+AC10+AC12+AC14+'網路統計107年建物登記'!AA16+AC18+AC20+AB22+AB24+AB26</f>
        <v>108</v>
      </c>
      <c r="AD28" s="3">
        <f>AD4+AD6+AD8+AD10+AD12+AD14+'網路統計107年建物登記'!AB16+AD18+AD20+AC22+AC24+AC26</f>
        <v>49</v>
      </c>
      <c r="AE28" s="3">
        <f>AE4+AE6+AE8+AE10+AE12+AE14+'網路統計107年建物登記'!AC16+AE18+AE20+AD22+AD24+AD26</f>
        <v>5</v>
      </c>
      <c r="AF28" s="84">
        <f>AF4+AF6+AF8+AF10+AF12+AF14+'網路統計107年建物登記'!AD16+AF18+AF20+AE22+AE24+AE26</f>
        <v>189</v>
      </c>
      <c r="AG28" s="3">
        <f>AG4+AG6+AG8+AG10+AG12+AG14+'網路統計107年建物登記'!AE16+AG18+AG20+AF22+AF24+AF26</f>
        <v>159</v>
      </c>
      <c r="AH28" s="3">
        <f>AH4+AH6+AH8+AH10+AH12+AH14+'網路統計107年建物登記'!AF16+AH18+AH20+AG22+AG24+AG26</f>
        <v>141</v>
      </c>
      <c r="AI28" s="3">
        <f>AI4+AI6+AI8+AI10+AI12+AI14+'網路統計107年建物登記'!AG16+AI18+AI20+AH22+AH24+AH26</f>
        <v>34</v>
      </c>
      <c r="AJ28" s="3">
        <f>AJ4+AJ6+AJ8+AJ10+AJ12+AJ14+'網路統計107年建物登記'!AH16+AJ18+AJ20+AI22+AI24+AI26</f>
        <v>30</v>
      </c>
      <c r="AK28" s="3">
        <f>AK4+AK6+AK8+AK10+AK12+AK14+'網路統計107年建物登記'!AI16+AK18+AK20+AJ22+AJ24+AJ26</f>
        <v>28</v>
      </c>
      <c r="AL28" s="3">
        <f>AL4+AL6+AL8+AL10+AL12+AL14+'網路統計107年建物登記'!AJ16+AL18+AL20+AK22+AK24+AK26</f>
        <v>11</v>
      </c>
      <c r="AM28" s="34">
        <f>AM4+AM6+AM8+AM10+AM12+AM14+'網路統計107年建物登記'!AK16+AM18+AM20+AL22+AL24+AL26</f>
        <v>311</v>
      </c>
      <c r="AN28" s="31">
        <f>SUM(AN4+AN6+AN8+AN10+AN12+AN14+AM16+AN18+AN20+AN22+AN24+AN26)</f>
        <v>3462</v>
      </c>
    </row>
    <row r="29" spans="1:40" ht="21" customHeight="1" thickBot="1">
      <c r="A29" s="73" t="s">
        <v>8</v>
      </c>
      <c r="B29" s="74"/>
      <c r="C29" s="38">
        <f>C5+C7+C9+C11+C13+C15+'網路統計107年建物登記'!C17+C19+C21+C23+C25+C27</f>
        <v>26567.940000000002</v>
      </c>
      <c r="D29" s="4">
        <f>D5+D7+D9+D11+D13+D15+'網路統計107年建物登記'!D17+D19+D21+D23+D25+D27</f>
        <v>44372.69000000001</v>
      </c>
      <c r="E29" s="20">
        <f>E5+E7+E9+E11+E13+E15+'網路統計107年建物登記'!E17+E19+E21+E23+E25+E27</f>
        <v>14517.37</v>
      </c>
      <c r="F29" s="4">
        <f>F5+F7+F9+F11+F13+F15+'網路統計107年建物登記'!F17+F19+F21+F23+F25+F27</f>
        <v>141007.92</v>
      </c>
      <c r="G29" s="4">
        <f>G5+G7+G9+G11+G13+G15+'網路統計107年建物登記'!G17+G19+G21+G23+G25+G27</f>
        <v>12687.269999999999</v>
      </c>
      <c r="H29" s="4">
        <f>H5+H7+H9+H11+H13+H15+'網路統計107年建物登記'!H17+H19+H21+H23+H25+H27</f>
        <v>9948.399999999998</v>
      </c>
      <c r="I29" s="4">
        <f>I5+I7+I9+I11+I13+I15+'網路統計107年建物登記'!I17+I19+I21+I23+I25+I27</f>
        <v>39771.73999999999</v>
      </c>
      <c r="J29" s="4">
        <f>J5+J7+J9+J11+J13+J15+'網路統計107年建物登記'!J17+J19+J21+J23+J25+J27</f>
        <v>7522.14</v>
      </c>
      <c r="K29" s="4">
        <f>K5+K7+K9+K11+K13+K15+'網路統計107年建物登記'!K17+K19+K21+K23+K25+K27</f>
        <v>24790.61</v>
      </c>
      <c r="L29" s="4">
        <f>L5+L7+L9+L11+L13+L15+'網路統計107年建物登記'!L17+L19+L21+L23+L25+L27</f>
        <v>3481.2400000000002</v>
      </c>
      <c r="M29" s="4">
        <f>M5+M7+M9+M11+M13+M15+'網路統計107年建物登記'!M17+M19+M21+M23+M25+M27</f>
        <v>3583.5899999999997</v>
      </c>
      <c r="N29" s="4">
        <f>N5+N7+N9+N11+N13+N15+'網路統計107年建物登記'!N17+N19+N21+N23+N25+N27</f>
        <v>5793.860000000001</v>
      </c>
      <c r="O29" s="4">
        <f>O5+O7+O9+O11+O13+O15+'網路統計107年建物登記'!M17+O19+O21+N23+N25+N27</f>
        <v>13756.579999999998</v>
      </c>
      <c r="P29" s="4">
        <f>P5+P7+P9+P11+P13+P15+'網路統計107年建物登記'!N17+P19+P21+O23+O25+O27</f>
        <v>8067.74</v>
      </c>
      <c r="Q29" s="4">
        <f>Q5+Q7+Q9+Q11+Q13+Q15+'網路統計107年建物登記'!O17+Q19+Q21+P23+P25+P27</f>
        <v>6299.770000000001</v>
      </c>
      <c r="R29" s="20">
        <f>R5+R7+R9+R11+R13+R15+'網路統計107年建物登記'!P17+R19+R21+Q23+Q25+Q27</f>
        <v>20137.089999999997</v>
      </c>
      <c r="S29" s="4">
        <f>S5+S7+S9+S11+S13+S15+'網路統計107年建物登記'!Q17+S19+S21+R23+R25+R27</f>
        <v>3172.17</v>
      </c>
      <c r="T29" s="20">
        <f>T5+T7+T9+T11+T13+T15+'網路統計107年建物登記'!R17+T19+T21+S23+S25+S27</f>
        <v>27293.300000000003</v>
      </c>
      <c r="U29" s="20">
        <f>U5+U7+U9+U11+U13+U15+'網路統計107年建物登記'!S17+U19+U21+T23+T25+T27</f>
        <v>17674.449999999997</v>
      </c>
      <c r="V29" s="4">
        <f>V5+V7+V9+V11+V13+V15+'網路統計107年建物登記'!T17+V19+V21+U23+U25+U27</f>
        <v>4987.6</v>
      </c>
      <c r="W29" s="20">
        <f>W5+W7+W9+W11+W13+W15+'網路統計107年建物登記'!U17+W19+W21+V23+V25+V27</f>
        <v>5636.84</v>
      </c>
      <c r="X29" s="4">
        <f>X5+X7+X9+X11+X13+X15+'網路統計107年建物登記'!V17+X19+X21+W23+W25+W27</f>
        <v>562.25</v>
      </c>
      <c r="Y29" s="4">
        <f>Y5+Y7+Y9+Y11+Y13+Y15+'網路統計107年建物登記'!W17+Y19+Y21+X23+X25+X27</f>
        <v>6689.240000000001</v>
      </c>
      <c r="Z29" s="4">
        <f>Z5+Z7+Z9+Z11+Z13+Z15+'網路統計107年建物登記'!X17+Z19+Z21+Y23+Y25+Y27</f>
        <v>14730.89</v>
      </c>
      <c r="AA29" s="4">
        <f>AA5+AA7+AA9+AA11+AA13+AA15+'網路統計107年建物登記'!Y17+AA19+AA21+Z23+Z25+Z27</f>
        <v>35264.01</v>
      </c>
      <c r="AB29" s="4">
        <f>AB5+AB7+AB9+AB11+AB13+AB15+'網路統計107年建物登記'!Z17+AB19+AB21+AA23+AA25+AA27</f>
        <v>39920.07</v>
      </c>
      <c r="AC29" s="4">
        <f>AC5+AC7+AC9+AC11+AC13+AC15+'網路統計107年建物登記'!AA17+AC19+AC21+AB23+AB25+AB27</f>
        <v>17164.65</v>
      </c>
      <c r="AD29" s="4">
        <f>AD5+AD7+AD9+AD11+AD13+AD15+'網路統計107年建物登記'!AB17+AD19+AD21+AC23+AC25+AC27</f>
        <v>53386.59</v>
      </c>
      <c r="AE29" s="20">
        <f>AE5+AE7+AE9+AE11+AE13+AE15+'網路統計107年建物登記'!AC17+AE19+AE21+AD23+AD25+AD27</f>
        <v>813.9300000000001</v>
      </c>
      <c r="AF29" s="4">
        <f>AF5+AF7+AF9+AF11+AF13+AF15+'網路統計107年建物登記'!AD17+AF19+AF21+AE23+AE25+AE27</f>
        <v>33028.02</v>
      </c>
      <c r="AG29" s="4">
        <f>AG5+AG7+AG9+AG11+AG13+AG15+'網路統計107年建物登記'!AE17+AG19+AG21+AF23+AF25+AF27</f>
        <v>26575.39</v>
      </c>
      <c r="AH29" s="4">
        <f>AH5+AH7+AH9+AH11+AH13+AH15+'網路統計107年建物登記'!AF17+AH19+AH21+AG23+AG25+AG27</f>
        <v>26202.4</v>
      </c>
      <c r="AI29" s="20">
        <f>AI5+AI7+AI9+AI11+AI13+AI15+'網路統計107年建物登記'!AG17+AI19+AI21+AH23+AH25+AH27</f>
        <v>7319.83</v>
      </c>
      <c r="AJ29" s="20">
        <f>AJ5+AJ7+AJ9+AJ11+AJ13+AJ15+'網路統計107年建物登記'!AH17+AJ19+AJ21+AI23+AI25+AI27</f>
        <v>5867.08</v>
      </c>
      <c r="AK29" s="20">
        <f>AK5+AK7+AK9+AK11+AK13+AK15+'網路統計107年建物登記'!AI17+AK19+AK21+AJ23+AJ25+AJ27</f>
        <v>4563.45</v>
      </c>
      <c r="AL29" s="20">
        <f>AL5+AL7+AL9+AL11+AL13+AL15+'網路統計107年建物登記'!AJ17+AL19+AL21+AK23+AK25+AK27</f>
        <v>1670.53</v>
      </c>
      <c r="AM29" s="27">
        <f>AM5+AM7+AM9+AM11+AM13+AM15+'網路統計107年建物登記'!AK17+AM19+AM21+AL23+AL25+AL27</f>
        <v>62097.97</v>
      </c>
      <c r="AN29" s="30">
        <f>SUM(AN5+AN7+AN9+AN11+AN13+AN15+AM17+AN19+AN21+AN23+AN25+AN27)</f>
        <v>717599.25</v>
      </c>
    </row>
    <row r="35" ht="17.25" thickBot="1"/>
    <row r="36" spans="1:40" ht="24.75" customHeight="1" thickBot="1">
      <c r="A36" s="65"/>
      <c r="B36" s="66"/>
      <c r="C36" s="70" t="s">
        <v>47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2"/>
    </row>
    <row r="37" spans="1:40" ht="24.75" customHeight="1" thickBot="1">
      <c r="A37" s="67"/>
      <c r="B37" s="68"/>
      <c r="C37" s="42" t="s">
        <v>1</v>
      </c>
      <c r="D37" s="43" t="s">
        <v>2</v>
      </c>
      <c r="E37" s="43" t="s">
        <v>3</v>
      </c>
      <c r="F37" s="43" t="s">
        <v>12</v>
      </c>
      <c r="G37" s="43" t="s">
        <v>13</v>
      </c>
      <c r="H37" s="43" t="s">
        <v>14</v>
      </c>
      <c r="I37" s="43" t="s">
        <v>15</v>
      </c>
      <c r="J37" s="43" t="s">
        <v>16</v>
      </c>
      <c r="K37" s="43" t="s">
        <v>17</v>
      </c>
      <c r="L37" s="43" t="s">
        <v>46</v>
      </c>
      <c r="M37" s="43" t="s">
        <v>18</v>
      </c>
      <c r="N37" s="43" t="s">
        <v>19</v>
      </c>
      <c r="O37" s="43" t="s">
        <v>45</v>
      </c>
      <c r="P37" s="43" t="s">
        <v>20</v>
      </c>
      <c r="Q37" s="43" t="s">
        <v>44</v>
      </c>
      <c r="R37" s="43" t="s">
        <v>21</v>
      </c>
      <c r="S37" s="43" t="s">
        <v>22</v>
      </c>
      <c r="T37" s="43" t="s">
        <v>23</v>
      </c>
      <c r="U37" s="43" t="s">
        <v>43</v>
      </c>
      <c r="V37" s="43" t="s">
        <v>24</v>
      </c>
      <c r="W37" s="43" t="s">
        <v>25</v>
      </c>
      <c r="X37" s="43" t="s">
        <v>42</v>
      </c>
      <c r="Y37" s="43" t="s">
        <v>26</v>
      </c>
      <c r="Z37" s="43" t="s">
        <v>41</v>
      </c>
      <c r="AA37" s="43" t="s">
        <v>27</v>
      </c>
      <c r="AB37" s="43" t="s">
        <v>28</v>
      </c>
      <c r="AC37" s="43" t="s">
        <v>29</v>
      </c>
      <c r="AD37" s="43" t="s">
        <v>40</v>
      </c>
      <c r="AE37" s="43" t="s">
        <v>30</v>
      </c>
      <c r="AF37" s="43" t="s">
        <v>31</v>
      </c>
      <c r="AG37" s="43" t="s">
        <v>32</v>
      </c>
      <c r="AH37" s="43" t="s">
        <v>33</v>
      </c>
      <c r="AI37" s="43" t="s">
        <v>34</v>
      </c>
      <c r="AJ37" s="43" t="s">
        <v>35</v>
      </c>
      <c r="AK37" s="43" t="s">
        <v>39</v>
      </c>
      <c r="AL37" s="43" t="s">
        <v>36</v>
      </c>
      <c r="AM37" s="44" t="s">
        <v>38</v>
      </c>
      <c r="AN37" s="45" t="s">
        <v>4</v>
      </c>
    </row>
    <row r="38" spans="1:40" ht="21" customHeight="1">
      <c r="A38" s="61" t="s">
        <v>52</v>
      </c>
      <c r="B38" s="50" t="s">
        <v>5</v>
      </c>
      <c r="C38" s="47">
        <v>26</v>
      </c>
      <c r="D38" s="40">
        <v>44</v>
      </c>
      <c r="E38" s="40">
        <v>5</v>
      </c>
      <c r="F38" s="40">
        <v>1</v>
      </c>
      <c r="G38" s="40">
        <v>18</v>
      </c>
      <c r="H38" s="40">
        <v>30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5</v>
      </c>
      <c r="AB38" s="40">
        <v>38</v>
      </c>
      <c r="AC38" s="40">
        <v>4</v>
      </c>
      <c r="AD38" s="40">
        <v>0</v>
      </c>
      <c r="AE38" s="40">
        <v>0</v>
      </c>
      <c r="AF38" s="40">
        <v>1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1">
        <v>92</v>
      </c>
      <c r="AN38" s="49">
        <f aca="true" t="shared" si="2" ref="AN38:AN47">SUM(C38:AM38)</f>
        <v>264</v>
      </c>
    </row>
    <row r="39" spans="1:40" ht="21" customHeight="1">
      <c r="A39" s="62"/>
      <c r="B39" s="15" t="s">
        <v>6</v>
      </c>
      <c r="C39" s="13">
        <v>1481.54</v>
      </c>
      <c r="D39" s="11">
        <v>3328.69</v>
      </c>
      <c r="E39" s="11">
        <v>715.23</v>
      </c>
      <c r="F39" s="11">
        <v>60.79</v>
      </c>
      <c r="G39" s="11">
        <v>1475.99</v>
      </c>
      <c r="H39" s="11">
        <v>4562.77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261.59</v>
      </c>
      <c r="AB39" s="11">
        <v>1972.52</v>
      </c>
      <c r="AC39" s="11">
        <v>251.73</v>
      </c>
      <c r="AD39" s="11">
        <v>0</v>
      </c>
      <c r="AE39" s="11">
        <v>0</v>
      </c>
      <c r="AF39" s="11">
        <v>90.06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26">
        <v>6850.28</v>
      </c>
      <c r="AN39" s="35">
        <f t="shared" si="2"/>
        <v>21051.19</v>
      </c>
    </row>
    <row r="40" spans="1:40" ht="21" customHeight="1">
      <c r="A40" s="62" t="s">
        <v>53</v>
      </c>
      <c r="B40" s="14" t="s">
        <v>5</v>
      </c>
      <c r="C40" s="13">
        <v>15</v>
      </c>
      <c r="D40" s="11">
        <v>31</v>
      </c>
      <c r="E40" s="11">
        <v>5</v>
      </c>
      <c r="F40" s="11">
        <v>1</v>
      </c>
      <c r="G40" s="11">
        <v>8</v>
      </c>
      <c r="H40" s="11">
        <v>20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6</v>
      </c>
      <c r="AB40" s="11">
        <v>28</v>
      </c>
      <c r="AC40" s="11">
        <v>5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26">
        <v>133</v>
      </c>
      <c r="AN40" s="35">
        <f t="shared" si="2"/>
        <v>252</v>
      </c>
    </row>
    <row r="41" spans="1:40" ht="21" customHeight="1">
      <c r="A41" s="62"/>
      <c r="B41" s="15" t="s">
        <v>6</v>
      </c>
      <c r="C41" s="13">
        <v>1132.85</v>
      </c>
      <c r="D41" s="11">
        <v>2756.34</v>
      </c>
      <c r="E41" s="11">
        <v>689.99</v>
      </c>
      <c r="F41" s="11">
        <v>60.79</v>
      </c>
      <c r="G41" s="11">
        <v>942.57</v>
      </c>
      <c r="H41" s="11">
        <v>2828.31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304.94</v>
      </c>
      <c r="AB41" s="11">
        <v>1750.45</v>
      </c>
      <c r="AC41" s="11">
        <v>310.48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26">
        <v>9010.08</v>
      </c>
      <c r="AN41" s="35">
        <f t="shared" si="2"/>
        <v>19786.800000000003</v>
      </c>
    </row>
    <row r="42" spans="1:40" ht="21" customHeight="1">
      <c r="A42" s="62" t="s">
        <v>54</v>
      </c>
      <c r="B42" s="14" t="s">
        <v>5</v>
      </c>
      <c r="C42" s="13">
        <v>24</v>
      </c>
      <c r="D42" s="11">
        <v>39</v>
      </c>
      <c r="E42" s="11">
        <v>9</v>
      </c>
      <c r="F42" s="11">
        <v>2</v>
      </c>
      <c r="G42" s="11">
        <v>31</v>
      </c>
      <c r="H42" s="11">
        <v>26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9</v>
      </c>
      <c r="AB42" s="11">
        <v>18</v>
      </c>
      <c r="AC42" s="11">
        <v>5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26">
        <v>193</v>
      </c>
      <c r="AN42" s="35">
        <f t="shared" si="2"/>
        <v>356</v>
      </c>
    </row>
    <row r="43" spans="1:40" ht="21" customHeight="1">
      <c r="A43" s="62"/>
      <c r="B43" s="15" t="s">
        <v>6</v>
      </c>
      <c r="C43" s="13">
        <v>2967.55</v>
      </c>
      <c r="D43" s="11">
        <v>3395.97</v>
      </c>
      <c r="E43" s="11">
        <v>1308.84</v>
      </c>
      <c r="F43" s="11">
        <v>160.96</v>
      </c>
      <c r="G43" s="11">
        <v>2346.09</v>
      </c>
      <c r="H43" s="11">
        <v>3944.61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467.18</v>
      </c>
      <c r="AB43" s="11">
        <v>919.63</v>
      </c>
      <c r="AC43" s="11">
        <v>317.12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26">
        <v>13566.05</v>
      </c>
      <c r="AN43" s="35">
        <f t="shared" si="2"/>
        <v>29394</v>
      </c>
    </row>
    <row r="44" spans="1:40" ht="21" customHeight="1">
      <c r="A44" s="62" t="s">
        <v>55</v>
      </c>
      <c r="B44" s="14" t="s">
        <v>5</v>
      </c>
      <c r="C44" s="13">
        <v>34</v>
      </c>
      <c r="D44" s="11">
        <v>24</v>
      </c>
      <c r="E44" s="11">
        <v>5</v>
      </c>
      <c r="F44" s="11">
        <v>22</v>
      </c>
      <c r="G44" s="11">
        <v>21</v>
      </c>
      <c r="H44" s="11">
        <v>7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2</v>
      </c>
      <c r="AB44" s="11">
        <v>0</v>
      </c>
      <c r="AC44" s="11">
        <v>5</v>
      </c>
      <c r="AD44" s="11">
        <v>0</v>
      </c>
      <c r="AE44" s="11">
        <v>0</v>
      </c>
      <c r="AF44" s="11">
        <v>0</v>
      </c>
      <c r="AG44" s="11">
        <v>1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26">
        <v>81</v>
      </c>
      <c r="AN44" s="35">
        <f t="shared" si="2"/>
        <v>202</v>
      </c>
    </row>
    <row r="45" spans="1:40" ht="21" customHeight="1">
      <c r="A45" s="62"/>
      <c r="B45" s="15" t="s">
        <v>6</v>
      </c>
      <c r="C45" s="13">
        <v>4517.36</v>
      </c>
      <c r="D45" s="11">
        <v>2192.81</v>
      </c>
      <c r="E45" s="11">
        <v>740.17</v>
      </c>
      <c r="F45" s="11">
        <v>1237.22</v>
      </c>
      <c r="G45" s="11">
        <v>2042.7</v>
      </c>
      <c r="H45" s="11">
        <v>1061.47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106.94</v>
      </c>
      <c r="AB45" s="11">
        <v>0</v>
      </c>
      <c r="AC45" s="11">
        <v>301.82</v>
      </c>
      <c r="AD45" s="11">
        <v>0</v>
      </c>
      <c r="AE45" s="11">
        <v>0</v>
      </c>
      <c r="AF45" s="11">
        <v>0</v>
      </c>
      <c r="AG45" s="11">
        <v>232.48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26">
        <v>5555.14</v>
      </c>
      <c r="AN45" s="35">
        <f t="shared" si="2"/>
        <v>17988.11</v>
      </c>
    </row>
    <row r="46" spans="1:40" ht="21" customHeight="1">
      <c r="A46" s="62" t="s">
        <v>56</v>
      </c>
      <c r="B46" s="14" t="s">
        <v>5</v>
      </c>
      <c r="C46" s="13">
        <v>31</v>
      </c>
      <c r="D46" s="11">
        <v>34</v>
      </c>
      <c r="E46" s="11">
        <v>2</v>
      </c>
      <c r="F46" s="11">
        <v>18</v>
      </c>
      <c r="G46" s="11">
        <v>32</v>
      </c>
      <c r="H46" s="11">
        <v>8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14</v>
      </c>
      <c r="AB46" s="11">
        <v>7</v>
      </c>
      <c r="AC46" s="11">
        <v>5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26">
        <v>317</v>
      </c>
      <c r="AN46" s="35">
        <f t="shared" si="2"/>
        <v>468</v>
      </c>
    </row>
    <row r="47" spans="1:40" ht="21" customHeight="1">
      <c r="A47" s="62"/>
      <c r="B47" s="15" t="s">
        <v>6</v>
      </c>
      <c r="C47" s="13">
        <v>3301.5</v>
      </c>
      <c r="D47" s="11">
        <v>2672.25</v>
      </c>
      <c r="E47" s="11">
        <v>229.52</v>
      </c>
      <c r="F47" s="11">
        <v>1015.39</v>
      </c>
      <c r="G47" s="11">
        <v>2822.87</v>
      </c>
      <c r="H47" s="11">
        <v>1289.47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753.17</v>
      </c>
      <c r="AB47" s="11">
        <v>352.85</v>
      </c>
      <c r="AC47" s="11">
        <v>273.81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26">
        <v>22940.95</v>
      </c>
      <c r="AN47" s="35">
        <f t="shared" si="2"/>
        <v>35651.78</v>
      </c>
    </row>
    <row r="48" spans="1:40" ht="21" customHeight="1">
      <c r="A48" s="62" t="s">
        <v>57</v>
      </c>
      <c r="B48" s="14" t="s">
        <v>5</v>
      </c>
      <c r="C48" s="13">
        <v>67</v>
      </c>
      <c r="D48" s="11">
        <v>26</v>
      </c>
      <c r="E48" s="11">
        <v>9</v>
      </c>
      <c r="F48" s="11">
        <v>9</v>
      </c>
      <c r="G48" s="11">
        <v>31</v>
      </c>
      <c r="H48" s="11">
        <v>7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9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26">
        <v>92</v>
      </c>
      <c r="AN48" s="35">
        <v>250</v>
      </c>
    </row>
    <row r="49" spans="1:40" ht="21" customHeight="1">
      <c r="A49" s="62"/>
      <c r="B49" s="15" t="s">
        <v>6</v>
      </c>
      <c r="C49" s="13">
        <v>5748.63</v>
      </c>
      <c r="D49" s="11">
        <v>1979.47</v>
      </c>
      <c r="E49" s="11">
        <v>1134.76</v>
      </c>
      <c r="F49" s="11">
        <v>503.01</v>
      </c>
      <c r="G49" s="11">
        <v>2783.67</v>
      </c>
      <c r="H49" s="11">
        <v>1147.62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493.06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26">
        <v>6486.2</v>
      </c>
      <c r="AN49" s="35">
        <v>20276.42</v>
      </c>
    </row>
    <row r="50" spans="1:40" ht="21" customHeight="1">
      <c r="A50" s="62" t="s">
        <v>58</v>
      </c>
      <c r="B50" s="51" t="s">
        <v>5</v>
      </c>
      <c r="C50" s="32">
        <v>83</v>
      </c>
      <c r="D50" s="18">
        <v>40</v>
      </c>
      <c r="E50" s="18">
        <v>32</v>
      </c>
      <c r="F50" s="18">
        <v>4</v>
      </c>
      <c r="G50" s="18">
        <v>22</v>
      </c>
      <c r="H50" s="18">
        <v>48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3</v>
      </c>
      <c r="AB50" s="18">
        <v>2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33">
        <v>15</v>
      </c>
      <c r="AN50" s="35">
        <v>249</v>
      </c>
    </row>
    <row r="51" spans="1:40" ht="21" customHeight="1">
      <c r="A51" s="62"/>
      <c r="B51" s="52" t="s">
        <v>6</v>
      </c>
      <c r="C51" s="57">
        <v>7558.76</v>
      </c>
      <c r="D51" s="58">
        <v>3061.49</v>
      </c>
      <c r="E51" s="58">
        <v>4147.61</v>
      </c>
      <c r="F51" s="58">
        <v>234.04</v>
      </c>
      <c r="G51" s="58">
        <v>2395.75</v>
      </c>
      <c r="H51" s="58">
        <v>4188.54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160.38</v>
      </c>
      <c r="AB51" s="58">
        <v>102.65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9">
        <v>1047.58</v>
      </c>
      <c r="AN51" s="35">
        <v>22896.8</v>
      </c>
    </row>
    <row r="52" spans="1:40" ht="21" customHeight="1">
      <c r="A52" s="62" t="s">
        <v>59</v>
      </c>
      <c r="B52" s="51" t="s">
        <v>5</v>
      </c>
      <c r="C52" s="11">
        <v>52</v>
      </c>
      <c r="D52" s="11">
        <v>32</v>
      </c>
      <c r="E52" s="11">
        <v>40</v>
      </c>
      <c r="F52" s="11">
        <v>3</v>
      </c>
      <c r="G52" s="11">
        <v>13</v>
      </c>
      <c r="H52" s="11">
        <v>48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4</v>
      </c>
      <c r="AB52" s="11">
        <v>0</v>
      </c>
      <c r="AC52" s="11">
        <v>0</v>
      </c>
      <c r="AD52" s="11">
        <v>0</v>
      </c>
      <c r="AE52" s="11">
        <v>0</v>
      </c>
      <c r="AF52" s="11">
        <v>65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56">
        <v>13</v>
      </c>
      <c r="AN52" s="54">
        <f aca="true" t="shared" si="3" ref="AN52:AN59">SUM(C52:AM52)</f>
        <v>270</v>
      </c>
    </row>
    <row r="53" spans="1:40" ht="21" customHeight="1">
      <c r="A53" s="62"/>
      <c r="B53" s="52" t="s">
        <v>6</v>
      </c>
      <c r="C53" s="11">
        <v>4799.02</v>
      </c>
      <c r="D53" s="11">
        <v>2234.8</v>
      </c>
      <c r="E53" s="11">
        <v>5213.17</v>
      </c>
      <c r="F53" s="11">
        <v>170.34</v>
      </c>
      <c r="G53" s="11">
        <v>1115.4</v>
      </c>
      <c r="H53" s="11">
        <v>4000.36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211.37</v>
      </c>
      <c r="AB53" s="11">
        <v>0</v>
      </c>
      <c r="AC53" s="11">
        <v>0</v>
      </c>
      <c r="AD53" s="11">
        <v>0</v>
      </c>
      <c r="AE53" s="11">
        <v>0</v>
      </c>
      <c r="AF53" s="11">
        <v>3559.34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56">
        <v>890.59</v>
      </c>
      <c r="AN53" s="54">
        <f t="shared" si="3"/>
        <v>22194.39</v>
      </c>
    </row>
    <row r="54" spans="1:40" ht="21" customHeight="1">
      <c r="A54" s="62" t="s">
        <v>60</v>
      </c>
      <c r="B54" s="14" t="s">
        <v>5</v>
      </c>
      <c r="C54" s="11">
        <v>148</v>
      </c>
      <c r="D54" s="11">
        <v>55</v>
      </c>
      <c r="E54" s="11">
        <v>47</v>
      </c>
      <c r="F54" s="11">
        <v>0</v>
      </c>
      <c r="G54" s="11">
        <v>21</v>
      </c>
      <c r="H54" s="11">
        <v>40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10</v>
      </c>
      <c r="AB54" s="11">
        <v>1</v>
      </c>
      <c r="AC54" s="11">
        <v>0</v>
      </c>
      <c r="AD54" s="11">
        <v>0</v>
      </c>
      <c r="AE54" s="11">
        <v>0</v>
      </c>
      <c r="AF54" s="11">
        <v>4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56">
        <v>7</v>
      </c>
      <c r="AN54" s="35">
        <f t="shared" si="3"/>
        <v>333</v>
      </c>
    </row>
    <row r="55" spans="1:40" ht="21" customHeight="1">
      <c r="A55" s="62"/>
      <c r="B55" s="15" t="s">
        <v>6</v>
      </c>
      <c r="C55" s="11">
        <v>12748.46</v>
      </c>
      <c r="D55" s="11">
        <v>3619.09</v>
      </c>
      <c r="E55" s="11">
        <v>6163.85</v>
      </c>
      <c r="F55" s="11">
        <v>0</v>
      </c>
      <c r="G55" s="11">
        <v>2708.62</v>
      </c>
      <c r="H55" s="11">
        <v>3226.54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527.02</v>
      </c>
      <c r="AB55" s="11">
        <v>52.47</v>
      </c>
      <c r="AC55" s="11">
        <v>0</v>
      </c>
      <c r="AD55" s="11">
        <v>0</v>
      </c>
      <c r="AE55" s="11">
        <v>0</v>
      </c>
      <c r="AF55" s="11">
        <v>214.31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56">
        <v>497.85</v>
      </c>
      <c r="AN55" s="35">
        <f t="shared" si="3"/>
        <v>29758.210000000003</v>
      </c>
    </row>
    <row r="56" spans="1:40" ht="21" customHeight="1">
      <c r="A56" s="62" t="s">
        <v>61</v>
      </c>
      <c r="B56" s="14" t="s">
        <v>5</v>
      </c>
      <c r="C56" s="11">
        <v>20</v>
      </c>
      <c r="D56" s="11">
        <v>107</v>
      </c>
      <c r="E56" s="11">
        <v>34</v>
      </c>
      <c r="F56" s="11">
        <v>0</v>
      </c>
      <c r="G56" s="11">
        <v>17</v>
      </c>
      <c r="H56" s="11">
        <v>32</v>
      </c>
      <c r="I56" s="11">
        <v>13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6</v>
      </c>
      <c r="AB56" s="11">
        <v>0</v>
      </c>
      <c r="AC56" s="11">
        <v>0</v>
      </c>
      <c r="AD56" s="11">
        <v>0</v>
      </c>
      <c r="AE56" s="11">
        <v>0</v>
      </c>
      <c r="AF56" s="11">
        <v>8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56">
        <v>4</v>
      </c>
      <c r="AN56" s="35">
        <f t="shared" si="3"/>
        <v>241</v>
      </c>
    </row>
    <row r="57" spans="1:40" ht="21" customHeight="1">
      <c r="A57" s="62"/>
      <c r="B57" s="15" t="s">
        <v>6</v>
      </c>
      <c r="C57" s="11">
        <v>2373.52</v>
      </c>
      <c r="D57" s="11">
        <v>7633.63</v>
      </c>
      <c r="E57" s="11">
        <v>4478.15</v>
      </c>
      <c r="F57" s="11">
        <v>0</v>
      </c>
      <c r="G57" s="11">
        <v>2210.57</v>
      </c>
      <c r="H57" s="11">
        <v>3302.03</v>
      </c>
      <c r="I57" s="11">
        <v>1239.46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330.38</v>
      </c>
      <c r="AB57" s="11">
        <v>0</v>
      </c>
      <c r="AC57" s="11">
        <v>0</v>
      </c>
      <c r="AD57" s="11">
        <v>0</v>
      </c>
      <c r="AE57" s="11">
        <v>0</v>
      </c>
      <c r="AF57" s="11">
        <v>418.48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56">
        <v>257.2</v>
      </c>
      <c r="AN57" s="35">
        <f t="shared" si="3"/>
        <v>22243.42</v>
      </c>
    </row>
    <row r="58" spans="1:40" ht="21" customHeight="1">
      <c r="A58" s="62" t="s">
        <v>62</v>
      </c>
      <c r="B58" s="14" t="s">
        <v>5</v>
      </c>
      <c r="C58" s="11">
        <v>44</v>
      </c>
      <c r="D58" s="11">
        <v>90</v>
      </c>
      <c r="E58" s="11">
        <v>32</v>
      </c>
      <c r="F58" s="11">
        <v>0</v>
      </c>
      <c r="G58" s="11">
        <v>25</v>
      </c>
      <c r="H58" s="11">
        <v>29</v>
      </c>
      <c r="I58" s="11">
        <v>2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11</v>
      </c>
      <c r="AB58" s="11">
        <v>20</v>
      </c>
      <c r="AC58" s="11">
        <v>0</v>
      </c>
      <c r="AD58" s="11">
        <v>0</v>
      </c>
      <c r="AE58" s="11">
        <v>0</v>
      </c>
      <c r="AF58" s="11">
        <v>43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56">
        <v>3</v>
      </c>
      <c r="AN58" s="35">
        <f t="shared" si="3"/>
        <v>299</v>
      </c>
    </row>
    <row r="59" spans="1:40" ht="21" customHeight="1" thickBot="1">
      <c r="A59" s="62"/>
      <c r="B59" s="15" t="s">
        <v>6</v>
      </c>
      <c r="C59" s="11">
        <v>4570.05</v>
      </c>
      <c r="D59" s="11">
        <v>6509.56</v>
      </c>
      <c r="E59" s="11">
        <v>4115.19</v>
      </c>
      <c r="F59" s="11">
        <v>0</v>
      </c>
      <c r="G59" s="11">
        <v>2442.71</v>
      </c>
      <c r="H59" s="11">
        <v>2698.14</v>
      </c>
      <c r="I59" s="11">
        <v>177.82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624.98</v>
      </c>
      <c r="AB59" s="11">
        <v>1172.56</v>
      </c>
      <c r="AC59" s="11">
        <v>0</v>
      </c>
      <c r="AD59" s="11">
        <v>0</v>
      </c>
      <c r="AE59" s="11">
        <v>0</v>
      </c>
      <c r="AF59" s="11">
        <v>2651.45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56">
        <v>365.67</v>
      </c>
      <c r="AN59" s="35">
        <f t="shared" si="3"/>
        <v>25328.129999999997</v>
      </c>
    </row>
    <row r="60" spans="1:40" s="10" customFormat="1" ht="21" customHeight="1" thickBot="1">
      <c r="A60" s="62" t="s">
        <v>63</v>
      </c>
      <c r="B60" s="16" t="s">
        <v>5</v>
      </c>
      <c r="C60" s="11">
        <v>23</v>
      </c>
      <c r="D60" s="11">
        <v>38</v>
      </c>
      <c r="E60" s="11">
        <v>21</v>
      </c>
      <c r="F60" s="11">
        <v>0</v>
      </c>
      <c r="G60" s="11">
        <v>34</v>
      </c>
      <c r="H60" s="11">
        <v>20</v>
      </c>
      <c r="I60" s="11">
        <v>2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90</v>
      </c>
      <c r="AB60" s="11">
        <v>56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82">
        <v>26</v>
      </c>
      <c r="AJ60" s="11">
        <v>0</v>
      </c>
      <c r="AK60" s="11">
        <v>0</v>
      </c>
      <c r="AL60" s="11">
        <v>0</v>
      </c>
      <c r="AM60" s="82">
        <v>11</v>
      </c>
      <c r="AN60" s="54">
        <v>321</v>
      </c>
    </row>
    <row r="61" spans="1:40" s="10" customFormat="1" ht="21" customHeight="1" thickBot="1">
      <c r="A61" s="62"/>
      <c r="B61" s="17" t="s">
        <v>6</v>
      </c>
      <c r="C61" s="21">
        <v>1440.35</v>
      </c>
      <c r="D61" s="21">
        <v>2872.89</v>
      </c>
      <c r="E61" s="21">
        <v>2975.25</v>
      </c>
      <c r="F61" s="21">
        <v>0</v>
      </c>
      <c r="G61" s="21">
        <v>3276.84</v>
      </c>
      <c r="H61" s="21">
        <v>2015.99</v>
      </c>
      <c r="I61" s="21">
        <v>147.16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5544.68</v>
      </c>
      <c r="AB61" s="21">
        <v>3444.34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83">
        <v>1686.6</v>
      </c>
      <c r="AJ61" s="21">
        <v>0</v>
      </c>
      <c r="AK61" s="21">
        <v>0</v>
      </c>
      <c r="AL61" s="21">
        <v>0</v>
      </c>
      <c r="AM61" s="83">
        <v>1337.61</v>
      </c>
      <c r="AN61" s="54">
        <v>24741.71</v>
      </c>
    </row>
    <row r="62" spans="1:40" ht="21" customHeight="1">
      <c r="A62" s="63" t="s">
        <v>7</v>
      </c>
      <c r="B62" s="64"/>
      <c r="C62" s="53">
        <f>C38+C40+C42+C44+C46+C48+'網路統計107年建物登記'!C50+C52+C54+C56+C58+C60</f>
        <v>484</v>
      </c>
      <c r="D62" s="3">
        <f>D38+D40+D42+D44+D46+D48+'網路統計107年建物登記'!D50+D52+D54+D56+D58+D60</f>
        <v>520</v>
      </c>
      <c r="E62" s="3">
        <f>E38+E40+E42+E44+E46+E48+'網路統計107年建物登記'!E50+E52+E54+E56+E58+E60</f>
        <v>209</v>
      </c>
      <c r="F62" s="3">
        <f>F38+F40+F42+F44+F46+F48+'網路統計107年建物登記'!F50+F52+F54+F56+F58+F60</f>
        <v>56</v>
      </c>
      <c r="G62" s="3">
        <f>G38+G40+G42+G44+G46+G48+'網路統計107年建物登記'!G50+G52+G54+G56+G58+G60</f>
        <v>516</v>
      </c>
      <c r="H62" s="3">
        <f>H38+H40+H42+H44+H46+H48+'網路統計107年建物登記'!H50+H52+H54+H56+H58+H60</f>
        <v>457</v>
      </c>
      <c r="I62" s="3">
        <f>I38+I40+I42+I44+I46+I48+'網路統計107年建物登記'!I50+I52+I54+I56+I58+I60</f>
        <v>17</v>
      </c>
      <c r="J62" s="3">
        <f>J38+J40+J42+J44+J46+J48+'網路統計107年建物登記'!J50+J52+J54+J56+J58+J60</f>
        <v>0</v>
      </c>
      <c r="K62" s="3">
        <f>K38+K40+K42+K44+K46+K48+'網路統計107年建物登記'!K50+K52+K54+K56+K58+J60</f>
        <v>0</v>
      </c>
      <c r="L62" s="3">
        <f>L38+L40+L42+L44+L46+L48+'網路統計107年建物登記'!L50+L52+L54+L56+L58+K60</f>
        <v>0</v>
      </c>
      <c r="M62" s="3">
        <f>M38+M40+M42+M44+M46+M48+'網路統計107年建物登記'!M50+M52+M54+M56+M58+L60</f>
        <v>0</v>
      </c>
      <c r="N62" s="3">
        <f>N38+N40+N42+N44+N46+N48+'網路統計107年建物登記'!N50+N52+N54+N56+N58+M60</f>
        <v>0</v>
      </c>
      <c r="O62" s="3">
        <f>O38+O40+O42+O44+O46+O48+'網路統計107年建物登記'!O50+O52+O54+O56+O58+N60</f>
        <v>0</v>
      </c>
      <c r="P62" s="3">
        <f>P38+P40+P42+P44+P46+P48+'網路統計107年建物登記'!P50+P52+P54+P56+P58+O60</f>
        <v>0</v>
      </c>
      <c r="Q62" s="3">
        <f>Q38+Q40+Q42+Q44+Q46+Q48+'網路統計107年建物登記'!Q50+Q52+Q54+Q56+Q58+P60</f>
        <v>0</v>
      </c>
      <c r="R62" s="3">
        <f>R38+R40+R42+R44+R46+R48+'網路統計107年建物登記'!R50+R52+R54+R56+R58+Q60</f>
        <v>0</v>
      </c>
      <c r="S62" s="3">
        <f>S38+S40+S42+S44+S46+S48+'網路統計107年建物登記'!S50+S52+S54+S56+S58+R60</f>
        <v>0</v>
      </c>
      <c r="T62" s="3">
        <f>T38+T40+T42+T44+T46+T48+'網路統計107年建物登記'!T50+T52+T54+T56+T58+S60</f>
        <v>0</v>
      </c>
      <c r="U62" s="3">
        <f>U38+U40+U42+U44+U46+U48+'網路統計107年建物登記'!U50+U52+U54+U56+U58+T60</f>
        <v>0</v>
      </c>
      <c r="V62" s="3">
        <f>V38+V40+V42+V44+V46+V48+'網路統計107年建物登記'!V50+V52+V54+V56+V58+U60</f>
        <v>0</v>
      </c>
      <c r="W62" s="3">
        <f>W38+W40+W42+W44+W46+W48+'網路統計107年建物登記'!W50+W52+W54+W56+W58+V60</f>
        <v>0</v>
      </c>
      <c r="X62" s="3">
        <f>X38+X40+X42+X44+X46+X48+'網路統計107年建物登記'!X50+X52+X54+X56+X58+W60</f>
        <v>0</v>
      </c>
      <c r="Y62" s="3">
        <f>Y38+Y40+Y42+Y44+Y46+Y48+'網路統計107年建物登記'!Y50+Y52+Y54+Y56+Y58+X60</f>
        <v>0</v>
      </c>
      <c r="Z62" s="3">
        <f>Z38+Z40+Z42+Z44+Z46+Z48+'網路統計107年建物登記'!Z50+Z52+Z54+Z56+Z58+Y60</f>
        <v>0</v>
      </c>
      <c r="AA62" s="3">
        <f>AA38+AA40+AA42+AA44+AA46+AA48+'網路統計107年建物登記'!AA50+AA52+AA54+AA56+AA58+Z60</f>
        <v>137</v>
      </c>
      <c r="AB62" s="3">
        <f>AB38+AB40+AB42+AB44+AB46+AB48+'網路統計107年建物登記'!AB50+AB52+AB54+AB56+AB58+AA60</f>
        <v>202</v>
      </c>
      <c r="AC62" s="3">
        <f>AC38+AC40+AC42+AC44+AC46+AC48+'網路統計107年建物登記'!AC50+AC52+AC54+AC56+AC58+AB60</f>
        <v>80</v>
      </c>
      <c r="AD62" s="3">
        <f>AD38+AD40+AD42+AD44+AD46+AD48+'網路統計107年建物登記'!AD50+AD52+AD54+AD56+AD58+AC60</f>
        <v>0</v>
      </c>
      <c r="AE62" s="3">
        <f>AE38+AE40+AE42+AE44+AE46+AE48+'網路統計107年建物登記'!AE50+AE52+AE54+AE56+AE58+AD60</f>
        <v>0</v>
      </c>
      <c r="AF62" s="3">
        <f>AF38+AF40+AF42+AF44+AF46+AF48+'網路統計107年建物登記'!AF50+AF52+AF54+AF56+AF58+AE60</f>
        <v>208</v>
      </c>
      <c r="AG62" s="3">
        <f>AG38+AG40+AG42+AG44+AG46+AG48+'網路統計107年建物登記'!AG50+AG52+AG54+AG56+AG58+AF60</f>
        <v>1</v>
      </c>
      <c r="AH62" s="3">
        <f>AH38+AH40+AH42+AH44+AH46+AH48+'網路統計107年建物登記'!AH50+AH52+AH54+AH56+AH58+AG60</f>
        <v>0</v>
      </c>
      <c r="AI62" s="3">
        <f>AI38+AI40+AI42+AI44+AI46+AI48+'網路統計107年建物登記'!AI50+AI52+AI54+AI56+AI58+AH60</f>
        <v>0</v>
      </c>
      <c r="AJ62" s="3">
        <f>AJ38+AJ40+AJ42+AJ44+AJ46+AJ48+'網路統計107年建物登記'!AJ50+AJ52+AJ54+AJ56+AJ58+AI60</f>
        <v>26</v>
      </c>
      <c r="AK62" s="3">
        <f>AK38+AK40+AK42+AK44+AK46+AK48+'網路統計107年建物登記'!AK50+AK52+AK54+AK56+AK58+AJ60</f>
        <v>0</v>
      </c>
      <c r="AL62" s="3">
        <f>AL38+AL40+AL42+AL44+AL46+AL48+'網路統計107年建物登記'!AL50+AL52+AL54+AL56+AL58+AK60</f>
        <v>0</v>
      </c>
      <c r="AM62" s="34">
        <f>AM38+AM40+AM42+AM44+AM46+AM48+'網路統計107年建物登記'!AM50+AM52+AM54+AM56+AM58+AL60</f>
        <v>935</v>
      </c>
      <c r="AN62" s="36">
        <f>SUM(AN38+AN40+AN42+AN44+AN46+AN48+AN50+AN52+AN54+AN56+AN58+AN60)</f>
        <v>3505</v>
      </c>
    </row>
    <row r="63" spans="1:40" ht="21" customHeight="1" thickBot="1">
      <c r="A63" s="73" t="s">
        <v>8</v>
      </c>
      <c r="B63" s="74"/>
      <c r="C63" s="38">
        <f>C39+C41+C43+C45+C47+C49+'網路統計107年建物登記'!C51+C53+C55+C57+C59+C61</f>
        <v>45080.83</v>
      </c>
      <c r="D63" s="4">
        <f>D39+D41+D43+D45+D47+D49+'網路統計107年建物登記'!D51+D53+D55+D57+D59+D61</f>
        <v>39195.5</v>
      </c>
      <c r="E63" s="20">
        <f>E39+E41+E43+E45+E47+E49+'網路統計107年建物登記'!E51+E53+E55+E57+E59+E61</f>
        <v>27764.12</v>
      </c>
      <c r="F63" s="4">
        <f>F39+F41+F43+F45+F47+F49+'網路統計107年建物登記'!F51+F53+F55+F57+F59+F61</f>
        <v>3208.5</v>
      </c>
      <c r="G63" s="4">
        <f>G39+G41+G43+G45+G47+G49+'網路統計107年建物登記'!G51+G53+G55+G57+G59+G61</f>
        <v>77410.93000000001</v>
      </c>
      <c r="H63" s="4">
        <f>H39+H41+H43+H45+H47+H49+'網路統計107年建物登記'!H51+H53+H55+H57+H59+H61</f>
        <v>43168.92</v>
      </c>
      <c r="I63" s="4">
        <f>I39+I41+I43+I45+I47+I49+'網路統計107年建物登記'!I51+I53+I55+I57+I59+I61</f>
        <v>1564.44</v>
      </c>
      <c r="J63" s="4">
        <f>J39+J41+J43+J45+J47+J49+'網路統計107年建物登記'!J51+J53+J55+J57+J59+J61</f>
        <v>0</v>
      </c>
      <c r="K63" s="4">
        <f>K39+K41+K43+K45+K47+K49+'網路統計107年建物登記'!K51+K53+K55+K57+K59+J61</f>
        <v>0</v>
      </c>
      <c r="L63" s="4">
        <f>L39+L41+L43+L45+L47+L49+'網路統計107年建物登記'!L51+L53+L55+L57+L59+K61</f>
        <v>0</v>
      </c>
      <c r="M63" s="4">
        <f>M39+M41+M43+M45+M47+M49+'網路統計107年建物登記'!M51+M53+M55+M57+M59+L61</f>
        <v>0</v>
      </c>
      <c r="N63" s="4">
        <f>N39+N41+N43+N45+N47+N49+'網路統計107年建物登記'!N51+N53+N55+N57+N59+M61</f>
        <v>0</v>
      </c>
      <c r="O63" s="4">
        <f>O39+O41+O43+O45+O47+O49+'網路統計107年建物登記'!O51+O53+O55+O57+O59+N61</f>
        <v>0</v>
      </c>
      <c r="P63" s="4">
        <f>P39+P41+P43+P45+P47+P49+'網路統計107年建物登記'!P51+P53+P55+P57+P59+O61</f>
        <v>0</v>
      </c>
      <c r="Q63" s="4">
        <f>Q39+Q41+Q43+Q45+Q47+Q49+'網路統計107年建物登記'!Q51+Q53+Q55+Q57+Q59+P61</f>
        <v>0</v>
      </c>
      <c r="R63" s="4">
        <f>R39+R41+R43+R45+R47+R49+'網路統計107年建物登記'!R51+R53+R55+R57+R59+Q61</f>
        <v>0</v>
      </c>
      <c r="S63" s="4">
        <f>S39+S41+S43+S45+S47+S49+'網路統計107年建物登記'!S51+S53+S55+S57+S59+R61</f>
        <v>0</v>
      </c>
      <c r="T63" s="4">
        <f>T39+T41+T43+T45+T47+T49+'網路統計107年建物登記'!T51+T53+T55+T57+T59+S61</f>
        <v>0</v>
      </c>
      <c r="U63" s="4">
        <f>U39+U41+U43+U45+U47+U49+'網路統計107年建物登記'!U51+U53+U55+U57+U59+T61</f>
        <v>0</v>
      </c>
      <c r="V63" s="4">
        <f>V39+V41+V43+V45+V47+V49+'網路統計107年建物登記'!V51+V53+V55+V57+V59+U61</f>
        <v>0</v>
      </c>
      <c r="W63" s="4">
        <f>W39+W41+W43+W45+W47+W49+'網路統計107年建物登記'!W51+W53+W55+W57+W59+V61</f>
        <v>0</v>
      </c>
      <c r="X63" s="4">
        <f>X39+X41+X43+X45+X47+X49+'網路統計107年建物登記'!X51+X53+X55+X57+X59+W61</f>
        <v>0</v>
      </c>
      <c r="Y63" s="4">
        <f>Y39+Y41+Y43+Y45+Y47+Y49+'網路統計107年建物登記'!Y51+Y53+Y55+Y57+Y59+X61</f>
        <v>0</v>
      </c>
      <c r="Z63" s="4">
        <f>Z39+Z41+Z43+Z45+Z47+Z49+'網路統計107年建物登記'!Z51+Z53+Z55+Z57+Z59+Y61</f>
        <v>0</v>
      </c>
      <c r="AA63" s="4">
        <f>AA39+AA41+AA43+AA45+AA47+AA49+'網路統計107年建物登記'!AA51+AA53+AA55+AA57+AA59+Z61</f>
        <v>6773.6900000000005</v>
      </c>
      <c r="AB63" s="4">
        <f>AB39+AB41+AB43+AB45+AB47+AB49+'網路統計107年建物登記'!AB51+AB53+AB55+AB57+AB59+AA61</f>
        <v>11765.160000000002</v>
      </c>
      <c r="AC63" s="4">
        <f>AC39+AC41+AC43+AC45+AC47+AC49+'網路統計107年建物登記'!AC51+AC53+AC55+AC57+AC59+AB61</f>
        <v>4899.3</v>
      </c>
      <c r="AD63" s="4">
        <f>AD39+AD41+AD43+AD45+AD47+AD49+'網路統計107年建物登記'!AD51+AD53+AD55+AD57+AD59+AC61</f>
        <v>0</v>
      </c>
      <c r="AE63" s="4">
        <f>AE39+AE41+AE43+AE45+AE47+AE49+'網路統計107年建物登記'!AE51+AE53+AE55+AE57+AE59+AD61</f>
        <v>0</v>
      </c>
      <c r="AF63" s="4">
        <f>AF39+AF41+AF43+AF45+AF47+AF49+'網路統計107年建物登記'!AF51+AF53+AF55+AF57+AF59+AE61</f>
        <v>11645.93</v>
      </c>
      <c r="AG63" s="4">
        <f>AG39+AG41+AG43+AG45+AG47+AG49+'網路統計107年建物登記'!AG51+AG53+AG55+AG57+AG59+AF61</f>
        <v>232.48</v>
      </c>
      <c r="AH63" s="4">
        <f>AH39+AH41+AH43+AH45+AH47+AH49+'網路統計107年建物登記'!AH51+AH53+AH55+AH57+AH59+AG61</f>
        <v>0</v>
      </c>
      <c r="AI63" s="4">
        <f>AI39+AI41+AI43+AI45+AI47+AI49+'網路統計107年建物登記'!AI51+AI53+AI55+AI57+AI59+AH61</f>
        <v>0</v>
      </c>
      <c r="AJ63" s="4">
        <f>AJ39+AJ41+AJ43+AJ45+AJ47+AJ49+'網路統計107年建物登記'!AJ51+AJ53+AJ55+AJ57+AJ59+AI61</f>
        <v>1686.6</v>
      </c>
      <c r="AK63" s="4">
        <f>AK39+AK41+AK43+AK45+AK47+AK49+'網路統計107年建物登記'!AK51+AK53+AK55+AK57+AK59+AJ61</f>
        <v>0</v>
      </c>
      <c r="AL63" s="4">
        <f>AL39+AL41+AL43+AL45+AL47+AL49+'網路統計107年建物登記'!AL51+AL53+AL55+AL57+AL59+AK61</f>
        <v>0</v>
      </c>
      <c r="AM63" s="27">
        <f>AM39+AM41+AM43+AM45+AM47+AM49+'網路統計107年建物登記'!AM51+AM53+AM55+AM57+AM59+AL61</f>
        <v>66420.01</v>
      </c>
      <c r="AN63" s="30">
        <f>SUM(AN39+AN41+AN43+AN45+AN47+AN49+AN51+AN53+AN55+AN57+AN59+AN61)</f>
        <v>291310.96</v>
      </c>
    </row>
    <row r="64" spans="1:40" ht="21" customHeight="1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6" spans="2:5" ht="16.5">
      <c r="B66" s="9"/>
      <c r="C66" s="9"/>
      <c r="D66" s="9"/>
      <c r="E66" s="9"/>
    </row>
    <row r="67" spans="1:5" s="5" customFormat="1" ht="20.25" customHeight="1">
      <c r="A67" s="5" t="s">
        <v>9</v>
      </c>
      <c r="B67" s="8" t="s">
        <v>37</v>
      </c>
      <c r="C67" s="8"/>
      <c r="D67" s="8"/>
      <c r="E67" s="8"/>
    </row>
    <row r="68" spans="2:78" s="5" customFormat="1" ht="20.25" customHeight="1">
      <c r="B68" s="76" t="s">
        <v>50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</row>
    <row r="69" spans="2:78" s="5" customFormat="1" ht="20.25" customHeight="1">
      <c r="B69" s="75" t="s">
        <v>11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</row>
  </sheetData>
  <sheetProtection/>
  <mergeCells count="35">
    <mergeCell ref="B69:BZ69"/>
    <mergeCell ref="A60:A61"/>
    <mergeCell ref="A62:B62"/>
    <mergeCell ref="A63:B63"/>
    <mergeCell ref="B68:BZ68"/>
    <mergeCell ref="A58:A59"/>
    <mergeCell ref="C36:AN36"/>
    <mergeCell ref="A26:A27"/>
    <mergeCell ref="A29:B29"/>
    <mergeCell ref="A52:A53"/>
    <mergeCell ref="A14:A15"/>
    <mergeCell ref="A56:A57"/>
    <mergeCell ref="A54:A55"/>
    <mergeCell ref="A44:A45"/>
    <mergeCell ref="A46:A47"/>
    <mergeCell ref="A48:A49"/>
    <mergeCell ref="A50:A51"/>
    <mergeCell ref="A16:A17"/>
    <mergeCell ref="A40:A41"/>
    <mergeCell ref="A42:A43"/>
    <mergeCell ref="A1:AN1"/>
    <mergeCell ref="A8:A9"/>
    <mergeCell ref="A10:A11"/>
    <mergeCell ref="A12:A13"/>
    <mergeCell ref="C2:AN2"/>
    <mergeCell ref="A2:B3"/>
    <mergeCell ref="A4:A5"/>
    <mergeCell ref="A6:A7"/>
    <mergeCell ref="A18:A19"/>
    <mergeCell ref="A28:B28"/>
    <mergeCell ref="A38:A39"/>
    <mergeCell ref="A22:A23"/>
    <mergeCell ref="A24:A25"/>
    <mergeCell ref="A20:A21"/>
    <mergeCell ref="A36:B37"/>
  </mergeCells>
  <printOptions horizontalCentered="1" verticalCentered="1"/>
  <pageMargins left="0.2362204724409449" right="0.2362204724409449" top="0.7874015748031497" bottom="0.984251968503937" header="0.31496062992125984" footer="0.5118110236220472"/>
  <pageSetup fitToWidth="0" horizontalDpi="600" verticalDpi="600" orientation="landscape" paperSize="8" scale="46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tabSelected="1" zoomScale="70" zoomScaleNormal="70" workbookViewId="0" topLeftCell="S1">
      <selection activeCell="AJ65" sqref="AJ65"/>
    </sheetView>
  </sheetViews>
  <sheetFormatPr defaultColWidth="9.00390625" defaultRowHeight="16.5"/>
  <cols>
    <col min="1" max="1" width="9.50390625" style="0" bestFit="1" customWidth="1"/>
    <col min="3" max="3" width="12.125" style="0" bestFit="1" customWidth="1"/>
    <col min="4" max="4" width="9.625" style="0" customWidth="1"/>
    <col min="5" max="5" width="10.125" style="0" customWidth="1"/>
    <col min="6" max="7" width="11.125" style="0" customWidth="1"/>
    <col min="8" max="8" width="10.25390625" style="0" customWidth="1"/>
    <col min="9" max="9" width="11.50390625" style="0" customWidth="1"/>
    <col min="10" max="10" width="10.25390625" style="0" customWidth="1"/>
    <col min="11" max="11" width="12.125" style="0" bestFit="1" customWidth="1"/>
    <col min="12" max="12" width="10.00390625" style="0" customWidth="1"/>
    <col min="13" max="13" width="9.75390625" style="0" customWidth="1"/>
    <col min="14" max="14" width="10.125" style="0" customWidth="1"/>
    <col min="15" max="15" width="12.125" style="0" bestFit="1" customWidth="1"/>
    <col min="16" max="16" width="9.375" style="0" customWidth="1"/>
    <col min="17" max="18" width="10.25390625" style="0" customWidth="1"/>
    <col min="19" max="19" width="8.375" style="0" customWidth="1"/>
    <col min="20" max="20" width="10.75390625" style="0" bestFit="1" customWidth="1"/>
    <col min="21" max="21" width="9.625" style="0" customWidth="1"/>
    <col min="22" max="22" width="10.75390625" style="0" customWidth="1"/>
    <col min="23" max="23" width="9.75390625" style="0" bestFit="1" customWidth="1"/>
    <col min="24" max="24" width="9.375" style="0" customWidth="1"/>
    <col min="25" max="26" width="10.875" style="0" customWidth="1"/>
    <col min="27" max="27" width="12.25390625" style="0" bestFit="1" customWidth="1"/>
    <col min="28" max="28" width="10.50390625" style="0" customWidth="1"/>
    <col min="29" max="29" width="9.875" style="0" customWidth="1"/>
    <col min="30" max="30" width="10.25390625" style="0" customWidth="1"/>
    <col min="31" max="31" width="9.25390625" style="0" customWidth="1"/>
    <col min="32" max="32" width="12.125" style="0" bestFit="1" customWidth="1"/>
    <col min="33" max="33" width="10.125" style="0" customWidth="1"/>
    <col min="34" max="34" width="12.125" style="99" bestFit="1" customWidth="1"/>
    <col min="35" max="35" width="10.50390625" style="0" customWidth="1"/>
    <col min="36" max="36" width="10.625" style="0" customWidth="1"/>
    <col min="37" max="37" width="10.375" style="0" customWidth="1"/>
    <col min="38" max="38" width="10.00390625" style="0" customWidth="1"/>
    <col min="39" max="39" width="11.375" style="0" customWidth="1"/>
    <col min="40" max="40" width="13.25390625" style="0" customWidth="1"/>
  </cols>
  <sheetData>
    <row r="1" spans="1:40" ht="37.5" customHeight="1" thickBo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24.75" customHeight="1" thickBot="1">
      <c r="A2" s="65"/>
      <c r="B2" s="66"/>
      <c r="C2" s="78" t="s">
        <v>48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80"/>
    </row>
    <row r="3" spans="1:40" ht="24.75" customHeight="1" thickBot="1">
      <c r="A3" s="67"/>
      <c r="B3" s="68"/>
      <c r="C3" s="42" t="s">
        <v>1</v>
      </c>
      <c r="D3" s="43" t="s">
        <v>2</v>
      </c>
      <c r="E3" s="43" t="s">
        <v>3</v>
      </c>
      <c r="F3" s="43" t="s">
        <v>12</v>
      </c>
      <c r="G3" s="43" t="s">
        <v>13</v>
      </c>
      <c r="H3" s="43" t="s">
        <v>14</v>
      </c>
      <c r="I3" s="43" t="s">
        <v>15</v>
      </c>
      <c r="J3" s="43" t="s">
        <v>16</v>
      </c>
      <c r="K3" s="43" t="s">
        <v>17</v>
      </c>
      <c r="L3" s="43" t="s">
        <v>46</v>
      </c>
      <c r="M3" s="43" t="s">
        <v>18</v>
      </c>
      <c r="N3" s="43" t="s">
        <v>19</v>
      </c>
      <c r="O3" s="43" t="s">
        <v>45</v>
      </c>
      <c r="P3" s="43" t="s">
        <v>20</v>
      </c>
      <c r="Q3" s="43" t="s">
        <v>44</v>
      </c>
      <c r="R3" s="43" t="s">
        <v>21</v>
      </c>
      <c r="S3" s="43" t="s">
        <v>22</v>
      </c>
      <c r="T3" s="43" t="s">
        <v>23</v>
      </c>
      <c r="U3" s="43" t="s">
        <v>43</v>
      </c>
      <c r="V3" s="43" t="s">
        <v>24</v>
      </c>
      <c r="W3" s="43" t="s">
        <v>25</v>
      </c>
      <c r="X3" s="43" t="s">
        <v>42</v>
      </c>
      <c r="Y3" s="43" t="s">
        <v>26</v>
      </c>
      <c r="Z3" s="43" t="s">
        <v>41</v>
      </c>
      <c r="AA3" s="43" t="s">
        <v>27</v>
      </c>
      <c r="AB3" s="43" t="s">
        <v>28</v>
      </c>
      <c r="AC3" s="43" t="s">
        <v>29</v>
      </c>
      <c r="AD3" s="43" t="s">
        <v>40</v>
      </c>
      <c r="AE3" s="43" t="s">
        <v>30</v>
      </c>
      <c r="AF3" s="43" t="s">
        <v>31</v>
      </c>
      <c r="AG3" s="43" t="s">
        <v>32</v>
      </c>
      <c r="AH3" s="91" t="s">
        <v>33</v>
      </c>
      <c r="AI3" s="43" t="s">
        <v>34</v>
      </c>
      <c r="AJ3" s="43" t="s">
        <v>35</v>
      </c>
      <c r="AK3" s="43" t="s">
        <v>39</v>
      </c>
      <c r="AL3" s="43" t="s">
        <v>36</v>
      </c>
      <c r="AM3" s="44" t="s">
        <v>38</v>
      </c>
      <c r="AN3" s="45" t="s">
        <v>4</v>
      </c>
    </row>
    <row r="4" spans="1:40" ht="21" customHeight="1">
      <c r="A4" s="61" t="s">
        <v>52</v>
      </c>
      <c r="B4" s="46" t="s">
        <v>5</v>
      </c>
      <c r="C4" s="40">
        <v>25</v>
      </c>
      <c r="D4" s="40">
        <v>12</v>
      </c>
      <c r="E4" s="40">
        <v>8</v>
      </c>
      <c r="F4" s="40">
        <v>114</v>
      </c>
      <c r="G4" s="40">
        <v>2</v>
      </c>
      <c r="H4" s="40">
        <v>1</v>
      </c>
      <c r="I4" s="40">
        <v>16</v>
      </c>
      <c r="J4" s="40">
        <v>0</v>
      </c>
      <c r="K4" s="40">
        <v>9</v>
      </c>
      <c r="L4" s="40">
        <v>13</v>
      </c>
      <c r="M4" s="40">
        <v>0</v>
      </c>
      <c r="N4" s="40">
        <v>0</v>
      </c>
      <c r="O4" s="40">
        <v>1</v>
      </c>
      <c r="P4" s="40">
        <v>2</v>
      </c>
      <c r="Q4" s="40">
        <v>0</v>
      </c>
      <c r="R4" s="40">
        <v>0</v>
      </c>
      <c r="S4" s="40">
        <v>0</v>
      </c>
      <c r="T4" s="40">
        <v>42</v>
      </c>
      <c r="U4" s="40">
        <v>14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0">
        <v>4</v>
      </c>
      <c r="AC4" s="40">
        <v>6</v>
      </c>
      <c r="AD4" s="40">
        <v>0</v>
      </c>
      <c r="AE4" s="40">
        <v>0</v>
      </c>
      <c r="AF4" s="40">
        <v>25</v>
      </c>
      <c r="AG4" s="40">
        <v>28</v>
      </c>
      <c r="AH4" s="92">
        <v>12</v>
      </c>
      <c r="AI4" s="40">
        <v>0</v>
      </c>
      <c r="AJ4" s="40">
        <v>0</v>
      </c>
      <c r="AK4" s="40">
        <v>0</v>
      </c>
      <c r="AL4" s="40">
        <v>3</v>
      </c>
      <c r="AM4" s="41">
        <v>30</v>
      </c>
      <c r="AN4" s="31">
        <f aca="true" t="shared" si="0" ref="AN4:AN19">SUM(C4:AM4)</f>
        <v>367</v>
      </c>
    </row>
    <row r="5" spans="1:40" ht="21" customHeight="1">
      <c r="A5" s="62"/>
      <c r="B5" s="15" t="s">
        <v>6</v>
      </c>
      <c r="C5" s="11">
        <v>5362.48</v>
      </c>
      <c r="D5" s="11">
        <v>2332.71</v>
      </c>
      <c r="E5" s="11">
        <v>2098.86</v>
      </c>
      <c r="F5" s="11">
        <v>19612.76</v>
      </c>
      <c r="G5" s="11">
        <v>4671.41</v>
      </c>
      <c r="H5" s="11">
        <v>947.27</v>
      </c>
      <c r="I5" s="11">
        <v>3556.91</v>
      </c>
      <c r="J5" s="11">
        <v>0</v>
      </c>
      <c r="K5" s="11">
        <v>17986.52</v>
      </c>
      <c r="L5" s="11">
        <v>1603.53</v>
      </c>
      <c r="M5" s="11">
        <v>0</v>
      </c>
      <c r="N5" s="11">
        <v>0</v>
      </c>
      <c r="O5" s="11">
        <v>5345.05</v>
      </c>
      <c r="P5" s="11">
        <v>1126.71</v>
      </c>
      <c r="Q5" s="11">
        <v>0</v>
      </c>
      <c r="R5" s="11">
        <v>0</v>
      </c>
      <c r="S5" s="11">
        <v>0</v>
      </c>
      <c r="T5" s="11">
        <v>8504.63</v>
      </c>
      <c r="U5" s="11">
        <v>1850.17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994.03</v>
      </c>
      <c r="AC5" s="11">
        <v>901.57</v>
      </c>
      <c r="AD5" s="11">
        <v>0</v>
      </c>
      <c r="AE5" s="11">
        <v>0</v>
      </c>
      <c r="AF5" s="11">
        <v>3688.3</v>
      </c>
      <c r="AG5" s="11">
        <v>4410.74</v>
      </c>
      <c r="AH5" s="93">
        <v>5242.28</v>
      </c>
      <c r="AI5" s="11">
        <v>0</v>
      </c>
      <c r="AJ5" s="11">
        <v>0</v>
      </c>
      <c r="AK5" s="11">
        <v>0</v>
      </c>
      <c r="AL5" s="11">
        <v>1890.94</v>
      </c>
      <c r="AM5" s="26">
        <v>8908.27</v>
      </c>
      <c r="AN5" s="29">
        <f t="shared" si="0"/>
        <v>101035.14000000001</v>
      </c>
    </row>
    <row r="6" spans="1:40" ht="21" customHeight="1">
      <c r="A6" s="62" t="s">
        <v>53</v>
      </c>
      <c r="B6" s="14" t="s">
        <v>5</v>
      </c>
      <c r="C6" s="13">
        <v>4</v>
      </c>
      <c r="D6" s="11">
        <v>1</v>
      </c>
      <c r="E6" s="11">
        <v>1</v>
      </c>
      <c r="F6" s="11">
        <v>166</v>
      </c>
      <c r="G6" s="11">
        <v>2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2</v>
      </c>
      <c r="P6" s="11">
        <v>0</v>
      </c>
      <c r="Q6" s="11">
        <v>23</v>
      </c>
      <c r="R6" s="11">
        <v>0</v>
      </c>
      <c r="S6" s="11">
        <v>0</v>
      </c>
      <c r="T6" s="11">
        <v>32</v>
      </c>
      <c r="U6" s="11">
        <v>7</v>
      </c>
      <c r="V6" s="11">
        <v>0</v>
      </c>
      <c r="W6" s="11">
        <v>0</v>
      </c>
      <c r="X6" s="11">
        <v>0</v>
      </c>
      <c r="Y6" s="11">
        <v>0</v>
      </c>
      <c r="Z6" s="11">
        <v>13</v>
      </c>
      <c r="AA6" s="11">
        <v>0</v>
      </c>
      <c r="AB6" s="11">
        <v>0</v>
      </c>
      <c r="AC6" s="11">
        <v>4</v>
      </c>
      <c r="AD6" s="11">
        <v>0</v>
      </c>
      <c r="AE6" s="11">
        <v>0</v>
      </c>
      <c r="AF6" s="11">
        <v>12</v>
      </c>
      <c r="AG6" s="11">
        <v>0</v>
      </c>
      <c r="AH6" s="93">
        <v>27</v>
      </c>
      <c r="AI6" s="11">
        <v>0</v>
      </c>
      <c r="AJ6" s="11">
        <v>11</v>
      </c>
      <c r="AK6" s="11">
        <v>0</v>
      </c>
      <c r="AL6" s="11">
        <v>0</v>
      </c>
      <c r="AM6" s="26">
        <v>45</v>
      </c>
      <c r="AN6" s="28">
        <f t="shared" si="0"/>
        <v>350</v>
      </c>
    </row>
    <row r="7" spans="1:40" ht="21" customHeight="1">
      <c r="A7" s="62"/>
      <c r="B7" s="15" t="s">
        <v>6</v>
      </c>
      <c r="C7" s="13">
        <v>889</v>
      </c>
      <c r="D7" s="11">
        <v>5716.82</v>
      </c>
      <c r="E7" s="11">
        <v>1359.19</v>
      </c>
      <c r="F7" s="11">
        <v>30913.42</v>
      </c>
      <c r="G7" s="11">
        <v>879.79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9522.98</v>
      </c>
      <c r="P7" s="11">
        <v>0</v>
      </c>
      <c r="Q7" s="11">
        <v>3862.52</v>
      </c>
      <c r="R7" s="11">
        <v>0</v>
      </c>
      <c r="S7" s="11">
        <v>0</v>
      </c>
      <c r="T7" s="11">
        <v>5994.65</v>
      </c>
      <c r="U7" s="11">
        <v>1274.43</v>
      </c>
      <c r="V7" s="11">
        <v>0</v>
      </c>
      <c r="W7" s="11">
        <v>0</v>
      </c>
      <c r="X7" s="11">
        <v>0</v>
      </c>
      <c r="Y7" s="11">
        <v>0</v>
      </c>
      <c r="Z7" s="11">
        <v>1987.37</v>
      </c>
      <c r="AA7" s="11">
        <v>0</v>
      </c>
      <c r="AB7" s="11">
        <v>0</v>
      </c>
      <c r="AC7" s="11">
        <v>2382.37</v>
      </c>
      <c r="AD7" s="11">
        <v>0</v>
      </c>
      <c r="AE7" s="11">
        <v>0</v>
      </c>
      <c r="AF7" s="11">
        <v>9900.35</v>
      </c>
      <c r="AG7" s="11">
        <v>0</v>
      </c>
      <c r="AH7" s="93">
        <v>5684.46</v>
      </c>
      <c r="AI7" s="11">
        <v>0</v>
      </c>
      <c r="AJ7" s="11">
        <v>2230.49</v>
      </c>
      <c r="AK7" s="11">
        <v>0</v>
      </c>
      <c r="AL7" s="11">
        <v>0</v>
      </c>
      <c r="AM7" s="26">
        <v>16900.66</v>
      </c>
      <c r="AN7" s="29">
        <f t="shared" si="0"/>
        <v>99498.50000000001</v>
      </c>
    </row>
    <row r="8" spans="1:40" ht="21" customHeight="1">
      <c r="A8" s="62" t="s">
        <v>54</v>
      </c>
      <c r="B8" s="14" t="s">
        <v>5</v>
      </c>
      <c r="C8" s="13">
        <v>0</v>
      </c>
      <c r="D8" s="11">
        <v>10</v>
      </c>
      <c r="E8" s="11">
        <v>4</v>
      </c>
      <c r="F8" s="11">
        <v>78</v>
      </c>
      <c r="G8" s="11">
        <v>11</v>
      </c>
      <c r="H8" s="11">
        <v>0</v>
      </c>
      <c r="I8" s="11">
        <v>12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5</v>
      </c>
      <c r="R8" s="11">
        <v>0</v>
      </c>
      <c r="S8" s="11">
        <v>0</v>
      </c>
      <c r="T8" s="11">
        <v>17</v>
      </c>
      <c r="U8" s="11">
        <v>30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4</v>
      </c>
      <c r="AB8" s="11">
        <v>2</v>
      </c>
      <c r="AC8" s="11">
        <v>3</v>
      </c>
      <c r="AD8" s="11">
        <v>0</v>
      </c>
      <c r="AE8" s="11">
        <v>0</v>
      </c>
      <c r="AF8" s="11">
        <v>25</v>
      </c>
      <c r="AG8" s="11">
        <v>14</v>
      </c>
      <c r="AH8" s="93">
        <v>0</v>
      </c>
      <c r="AI8" s="11">
        <v>0</v>
      </c>
      <c r="AJ8" s="11">
        <v>0</v>
      </c>
      <c r="AK8" s="11">
        <v>14</v>
      </c>
      <c r="AL8" s="11">
        <v>0</v>
      </c>
      <c r="AM8" s="26">
        <v>109</v>
      </c>
      <c r="AN8" s="28">
        <f t="shared" si="0"/>
        <v>338</v>
      </c>
    </row>
    <row r="9" spans="1:40" ht="21" customHeight="1">
      <c r="A9" s="62"/>
      <c r="B9" s="15" t="s">
        <v>6</v>
      </c>
      <c r="C9" s="13">
        <v>0</v>
      </c>
      <c r="D9" s="11">
        <v>1427.59</v>
      </c>
      <c r="E9" s="11">
        <v>835.3</v>
      </c>
      <c r="F9" s="11">
        <v>22506.19</v>
      </c>
      <c r="G9" s="11">
        <v>3131</v>
      </c>
      <c r="H9" s="11">
        <v>0</v>
      </c>
      <c r="I9" s="11">
        <v>3513.46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3812.03</v>
      </c>
      <c r="R9" s="11">
        <v>0</v>
      </c>
      <c r="S9" s="11">
        <v>0</v>
      </c>
      <c r="T9" s="11">
        <v>9698.89</v>
      </c>
      <c r="U9" s="11">
        <v>4331.18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745.28</v>
      </c>
      <c r="AB9" s="11">
        <v>405.8</v>
      </c>
      <c r="AC9" s="11">
        <v>416.01</v>
      </c>
      <c r="AD9" s="11">
        <v>0</v>
      </c>
      <c r="AE9" s="11">
        <v>0</v>
      </c>
      <c r="AF9" s="11">
        <v>10229.25</v>
      </c>
      <c r="AG9" s="11">
        <v>2572.04</v>
      </c>
      <c r="AH9" s="93">
        <v>0</v>
      </c>
      <c r="AI9" s="11">
        <v>0</v>
      </c>
      <c r="AJ9" s="11">
        <v>0</v>
      </c>
      <c r="AK9" s="11">
        <v>2255.43</v>
      </c>
      <c r="AL9" s="11">
        <v>0</v>
      </c>
      <c r="AM9" s="26">
        <v>36424.64</v>
      </c>
      <c r="AN9" s="29">
        <f t="shared" si="0"/>
        <v>102304.09</v>
      </c>
    </row>
    <row r="10" spans="1:40" ht="21" customHeight="1">
      <c r="A10" s="62" t="s">
        <v>55</v>
      </c>
      <c r="B10" s="14" t="s">
        <v>5</v>
      </c>
      <c r="C10" s="13">
        <v>15</v>
      </c>
      <c r="D10" s="11">
        <v>3</v>
      </c>
      <c r="E10" s="11">
        <v>2</v>
      </c>
      <c r="F10" s="11">
        <v>19</v>
      </c>
      <c r="G10" s="11">
        <v>1</v>
      </c>
      <c r="H10" s="11">
        <v>1</v>
      </c>
      <c r="I10" s="11">
        <v>14</v>
      </c>
      <c r="J10" s="11">
        <v>0</v>
      </c>
      <c r="K10" s="11">
        <v>0</v>
      </c>
      <c r="L10" s="11">
        <v>0</v>
      </c>
      <c r="M10" s="11">
        <v>0</v>
      </c>
      <c r="N10" s="11">
        <v>25</v>
      </c>
      <c r="O10" s="11">
        <v>18</v>
      </c>
      <c r="P10" s="11">
        <v>7</v>
      </c>
      <c r="Q10" s="11">
        <v>0</v>
      </c>
      <c r="R10" s="11">
        <v>65</v>
      </c>
      <c r="S10" s="11">
        <v>0</v>
      </c>
      <c r="T10" s="11">
        <v>2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2</v>
      </c>
      <c r="AA10" s="11">
        <v>94</v>
      </c>
      <c r="AB10" s="11">
        <v>39</v>
      </c>
      <c r="AC10" s="11">
        <v>18</v>
      </c>
      <c r="AD10" s="11">
        <v>1</v>
      </c>
      <c r="AE10" s="11">
        <v>0</v>
      </c>
      <c r="AF10" s="11">
        <v>31</v>
      </c>
      <c r="AG10" s="11">
        <v>0</v>
      </c>
      <c r="AH10" s="93">
        <v>0</v>
      </c>
      <c r="AI10" s="11">
        <v>0</v>
      </c>
      <c r="AJ10" s="11">
        <v>0</v>
      </c>
      <c r="AK10" s="11">
        <v>0</v>
      </c>
      <c r="AL10" s="11">
        <v>0</v>
      </c>
      <c r="AM10" s="26">
        <v>63</v>
      </c>
      <c r="AN10" s="35">
        <f t="shared" si="0"/>
        <v>420</v>
      </c>
    </row>
    <row r="11" spans="1:40" ht="21" customHeight="1">
      <c r="A11" s="62"/>
      <c r="B11" s="15" t="s">
        <v>6</v>
      </c>
      <c r="C11" s="13">
        <v>774.25</v>
      </c>
      <c r="D11" s="11">
        <v>1127.39</v>
      </c>
      <c r="E11" s="11">
        <v>382.7</v>
      </c>
      <c r="F11" s="11">
        <v>13277.85</v>
      </c>
      <c r="G11" s="11">
        <v>364.15</v>
      </c>
      <c r="H11" s="11">
        <v>239.11</v>
      </c>
      <c r="I11" s="11">
        <v>2987.9</v>
      </c>
      <c r="J11" s="11">
        <v>0</v>
      </c>
      <c r="K11" s="11">
        <v>0</v>
      </c>
      <c r="L11" s="11">
        <v>0</v>
      </c>
      <c r="M11" s="11">
        <v>0</v>
      </c>
      <c r="N11" s="11">
        <v>3747.83</v>
      </c>
      <c r="O11" s="11">
        <v>4791.53</v>
      </c>
      <c r="P11" s="11">
        <v>1443.59</v>
      </c>
      <c r="Q11" s="11">
        <v>0</v>
      </c>
      <c r="R11" s="11">
        <v>8255.21</v>
      </c>
      <c r="S11" s="11">
        <v>0</v>
      </c>
      <c r="T11" s="11">
        <v>1831.76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349.65</v>
      </c>
      <c r="AA11" s="11">
        <v>16194.88</v>
      </c>
      <c r="AB11" s="11">
        <v>7172.49</v>
      </c>
      <c r="AC11" s="11">
        <v>2905.49</v>
      </c>
      <c r="AD11" s="11">
        <v>4200.87</v>
      </c>
      <c r="AE11" s="11">
        <v>0</v>
      </c>
      <c r="AF11" s="11">
        <v>3696.6</v>
      </c>
      <c r="AG11" s="11">
        <v>0</v>
      </c>
      <c r="AH11" s="93">
        <v>0</v>
      </c>
      <c r="AI11" s="11">
        <v>0</v>
      </c>
      <c r="AJ11" s="11">
        <v>0</v>
      </c>
      <c r="AK11" s="11">
        <v>0</v>
      </c>
      <c r="AL11" s="11">
        <v>0</v>
      </c>
      <c r="AM11" s="26">
        <v>10605.86</v>
      </c>
      <c r="AN11" s="35">
        <f t="shared" si="0"/>
        <v>84349.11</v>
      </c>
    </row>
    <row r="12" spans="1:40" ht="21" customHeight="1">
      <c r="A12" s="62" t="s">
        <v>56</v>
      </c>
      <c r="B12" s="14" t="s">
        <v>5</v>
      </c>
      <c r="C12" s="13">
        <v>28</v>
      </c>
      <c r="D12" s="11">
        <v>3</v>
      </c>
      <c r="E12" s="11">
        <v>7</v>
      </c>
      <c r="F12" s="11">
        <v>23</v>
      </c>
      <c r="G12" s="11">
        <v>1</v>
      </c>
      <c r="H12" s="11">
        <v>2</v>
      </c>
      <c r="I12" s="11">
        <v>17</v>
      </c>
      <c r="J12" s="11">
        <v>19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2</v>
      </c>
      <c r="R12" s="11">
        <v>8</v>
      </c>
      <c r="S12" s="11">
        <v>0</v>
      </c>
      <c r="T12" s="11">
        <v>32</v>
      </c>
      <c r="U12" s="11">
        <v>9</v>
      </c>
      <c r="V12" s="11">
        <v>1</v>
      </c>
      <c r="W12" s="11">
        <v>1</v>
      </c>
      <c r="X12" s="11">
        <v>0</v>
      </c>
      <c r="Y12" s="11">
        <v>5</v>
      </c>
      <c r="Z12" s="11">
        <v>1</v>
      </c>
      <c r="AA12" s="11">
        <v>23</v>
      </c>
      <c r="AB12" s="11">
        <v>8</v>
      </c>
      <c r="AC12" s="11">
        <v>33</v>
      </c>
      <c r="AD12" s="11">
        <v>2</v>
      </c>
      <c r="AE12" s="11">
        <v>0</v>
      </c>
      <c r="AF12" s="11">
        <v>15</v>
      </c>
      <c r="AG12" s="11">
        <v>14</v>
      </c>
      <c r="AH12" s="93">
        <v>32</v>
      </c>
      <c r="AI12" s="11">
        <v>0</v>
      </c>
      <c r="AJ12" s="11">
        <v>0</v>
      </c>
      <c r="AK12" s="11">
        <v>0</v>
      </c>
      <c r="AL12" s="11">
        <v>0</v>
      </c>
      <c r="AM12" s="26">
        <v>14</v>
      </c>
      <c r="AN12" s="35">
        <f>SUM(C12:AM12)</f>
        <v>300</v>
      </c>
    </row>
    <row r="13" spans="1:40" ht="21" customHeight="1">
      <c r="A13" s="62"/>
      <c r="B13" s="15" t="s">
        <v>6</v>
      </c>
      <c r="C13" s="13">
        <v>5173.01</v>
      </c>
      <c r="D13" s="11">
        <v>614.21</v>
      </c>
      <c r="E13" s="11">
        <v>4231.81</v>
      </c>
      <c r="F13" s="11">
        <v>9640.17</v>
      </c>
      <c r="G13" s="11">
        <v>649.46</v>
      </c>
      <c r="H13" s="11">
        <v>470.25</v>
      </c>
      <c r="I13" s="11">
        <v>3660.55</v>
      </c>
      <c r="J13" s="11">
        <v>3156.43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427.32</v>
      </c>
      <c r="R13" s="11">
        <v>1637.34</v>
      </c>
      <c r="S13" s="11">
        <v>0</v>
      </c>
      <c r="T13" s="11">
        <v>5645.69</v>
      </c>
      <c r="U13" s="11">
        <v>3881.32</v>
      </c>
      <c r="V13" s="11">
        <v>678.58</v>
      </c>
      <c r="W13" s="11">
        <v>2210.03</v>
      </c>
      <c r="X13" s="11">
        <v>0</v>
      </c>
      <c r="Y13" s="11">
        <v>6667.27</v>
      </c>
      <c r="Z13" s="11">
        <v>936.11</v>
      </c>
      <c r="AA13" s="11">
        <v>8380.66</v>
      </c>
      <c r="AB13" s="11">
        <v>2615.18</v>
      </c>
      <c r="AC13" s="11">
        <v>6286.67</v>
      </c>
      <c r="AD13" s="11">
        <v>788.7</v>
      </c>
      <c r="AE13" s="11">
        <v>0</v>
      </c>
      <c r="AF13" s="11">
        <v>9812.78</v>
      </c>
      <c r="AG13" s="11">
        <v>2863.47</v>
      </c>
      <c r="AH13" s="93">
        <v>5352.42</v>
      </c>
      <c r="AI13" s="11">
        <v>0</v>
      </c>
      <c r="AJ13" s="11">
        <v>0</v>
      </c>
      <c r="AK13" s="11">
        <v>0</v>
      </c>
      <c r="AL13" s="11">
        <v>0</v>
      </c>
      <c r="AM13" s="26">
        <v>8423.77</v>
      </c>
      <c r="AN13" s="35">
        <f>SUM(C13:AM13)</f>
        <v>94203.20000000001</v>
      </c>
    </row>
    <row r="14" spans="1:40" ht="21" customHeight="1">
      <c r="A14" s="62" t="s">
        <v>57</v>
      </c>
      <c r="B14" s="14" t="s">
        <v>5</v>
      </c>
      <c r="C14" s="13">
        <v>1</v>
      </c>
      <c r="D14" s="11">
        <v>8</v>
      </c>
      <c r="E14" s="11">
        <v>5</v>
      </c>
      <c r="F14" s="11">
        <v>22</v>
      </c>
      <c r="G14" s="11">
        <v>1</v>
      </c>
      <c r="H14" s="11">
        <v>1</v>
      </c>
      <c r="I14" s="11">
        <v>0</v>
      </c>
      <c r="J14" s="11">
        <v>4</v>
      </c>
      <c r="K14" s="11">
        <v>26</v>
      </c>
      <c r="L14" s="11">
        <v>0</v>
      </c>
      <c r="M14" s="11">
        <v>0</v>
      </c>
      <c r="N14" s="11">
        <v>0</v>
      </c>
      <c r="O14" s="11">
        <v>39</v>
      </c>
      <c r="P14" s="11">
        <v>0</v>
      </c>
      <c r="Q14" s="11">
        <v>0</v>
      </c>
      <c r="R14" s="11">
        <v>2</v>
      </c>
      <c r="S14" s="11">
        <v>0</v>
      </c>
      <c r="T14" s="11">
        <v>5</v>
      </c>
      <c r="U14" s="11">
        <v>7</v>
      </c>
      <c r="V14" s="11">
        <v>0</v>
      </c>
      <c r="W14" s="11">
        <v>0</v>
      </c>
      <c r="X14" s="11">
        <v>0</v>
      </c>
      <c r="Y14" s="11">
        <v>0</v>
      </c>
      <c r="Z14" s="11">
        <v>2</v>
      </c>
      <c r="AA14" s="11">
        <v>27</v>
      </c>
      <c r="AB14" s="11">
        <v>47</v>
      </c>
      <c r="AC14" s="11">
        <v>3</v>
      </c>
      <c r="AD14" s="11">
        <v>2</v>
      </c>
      <c r="AE14" s="11">
        <v>0</v>
      </c>
      <c r="AF14" s="11">
        <v>70</v>
      </c>
      <c r="AG14" s="11">
        <v>0</v>
      </c>
      <c r="AH14" s="93">
        <v>14</v>
      </c>
      <c r="AI14" s="11">
        <v>0</v>
      </c>
      <c r="AJ14" s="11">
        <v>0</v>
      </c>
      <c r="AK14" s="11">
        <v>0</v>
      </c>
      <c r="AL14" s="11">
        <v>0</v>
      </c>
      <c r="AM14" s="26">
        <v>57</v>
      </c>
      <c r="AN14" s="35">
        <v>343</v>
      </c>
    </row>
    <row r="15" spans="1:40" ht="21" customHeight="1">
      <c r="A15" s="62"/>
      <c r="B15" s="15" t="s">
        <v>6</v>
      </c>
      <c r="C15" s="13">
        <v>285.71</v>
      </c>
      <c r="D15" s="11">
        <v>1426.18</v>
      </c>
      <c r="E15" s="11">
        <v>4799.05</v>
      </c>
      <c r="F15" s="11">
        <v>5153.6</v>
      </c>
      <c r="G15" s="11">
        <v>787.74</v>
      </c>
      <c r="H15" s="11">
        <v>353.35</v>
      </c>
      <c r="I15" s="11">
        <v>0</v>
      </c>
      <c r="J15" s="11">
        <v>904.6</v>
      </c>
      <c r="K15" s="11">
        <v>7618.8</v>
      </c>
      <c r="L15" s="11">
        <v>0</v>
      </c>
      <c r="M15" s="11">
        <v>0</v>
      </c>
      <c r="N15" s="11">
        <v>0</v>
      </c>
      <c r="O15" s="11">
        <v>6326.98</v>
      </c>
      <c r="P15" s="11">
        <v>0</v>
      </c>
      <c r="Q15" s="11">
        <v>0</v>
      </c>
      <c r="R15" s="11">
        <v>5154.34</v>
      </c>
      <c r="S15" s="11">
        <v>0</v>
      </c>
      <c r="T15" s="11">
        <v>940.5</v>
      </c>
      <c r="U15" s="11">
        <v>1294.25</v>
      </c>
      <c r="V15" s="11">
        <v>0</v>
      </c>
      <c r="W15" s="11">
        <v>0</v>
      </c>
      <c r="X15" s="11">
        <v>0</v>
      </c>
      <c r="Y15" s="11">
        <v>0</v>
      </c>
      <c r="Z15" s="11">
        <v>962.1</v>
      </c>
      <c r="AA15" s="11">
        <v>2973.61</v>
      </c>
      <c r="AB15" s="11">
        <v>6237.94</v>
      </c>
      <c r="AC15" s="11">
        <v>505.29</v>
      </c>
      <c r="AD15" s="11">
        <v>987.99</v>
      </c>
      <c r="AE15" s="11">
        <v>0</v>
      </c>
      <c r="AF15" s="11">
        <v>26025.14</v>
      </c>
      <c r="AG15" s="11">
        <v>0</v>
      </c>
      <c r="AH15" s="93">
        <v>5046.36</v>
      </c>
      <c r="AI15" s="11">
        <v>0</v>
      </c>
      <c r="AJ15" s="11">
        <v>0</v>
      </c>
      <c r="AK15" s="11">
        <v>0</v>
      </c>
      <c r="AL15" s="11">
        <v>0</v>
      </c>
      <c r="AM15" s="26">
        <v>29626.1</v>
      </c>
      <c r="AN15" s="35">
        <v>107409.63</v>
      </c>
    </row>
    <row r="16" spans="1:40" ht="21" customHeight="1">
      <c r="A16" s="62" t="s">
        <v>58</v>
      </c>
      <c r="B16" s="14" t="s">
        <v>5</v>
      </c>
      <c r="C16" s="24">
        <v>1</v>
      </c>
      <c r="D16" s="1">
        <v>5</v>
      </c>
      <c r="E16" s="1">
        <v>20</v>
      </c>
      <c r="F16" s="1">
        <v>142</v>
      </c>
      <c r="G16" s="1">
        <v>7</v>
      </c>
      <c r="H16" s="1">
        <v>12</v>
      </c>
      <c r="I16" s="1">
        <v>30</v>
      </c>
      <c r="J16" s="1">
        <v>14</v>
      </c>
      <c r="K16" s="1">
        <v>3</v>
      </c>
      <c r="L16" s="1">
        <v>0</v>
      </c>
      <c r="M16" s="1">
        <v>0</v>
      </c>
      <c r="N16" s="1">
        <v>0</v>
      </c>
      <c r="O16" s="1">
        <v>3</v>
      </c>
      <c r="P16" s="1">
        <v>0</v>
      </c>
      <c r="Q16" s="1">
        <v>0</v>
      </c>
      <c r="R16" s="1">
        <v>1</v>
      </c>
      <c r="S16" s="1">
        <v>0</v>
      </c>
      <c r="T16" s="1">
        <v>6</v>
      </c>
      <c r="U16" s="1">
        <v>7</v>
      </c>
      <c r="V16" s="1">
        <v>0</v>
      </c>
      <c r="W16" s="1">
        <v>16</v>
      </c>
      <c r="X16" s="1">
        <v>0</v>
      </c>
      <c r="Y16" s="1">
        <v>0</v>
      </c>
      <c r="Z16" s="1">
        <v>2</v>
      </c>
      <c r="AA16" s="1">
        <v>48</v>
      </c>
      <c r="AB16" s="1">
        <v>6</v>
      </c>
      <c r="AC16" s="1">
        <v>0</v>
      </c>
      <c r="AD16" s="1">
        <v>2</v>
      </c>
      <c r="AE16" s="1">
        <v>0</v>
      </c>
      <c r="AF16" s="1">
        <v>42</v>
      </c>
      <c r="AG16" s="1">
        <v>22</v>
      </c>
      <c r="AH16" s="94">
        <v>0</v>
      </c>
      <c r="AI16" s="1">
        <v>0</v>
      </c>
      <c r="AJ16" s="1">
        <v>0</v>
      </c>
      <c r="AK16" s="1">
        <v>1</v>
      </c>
      <c r="AL16" s="26">
        <v>0</v>
      </c>
      <c r="AM16" s="26">
        <v>244</v>
      </c>
      <c r="AN16" s="35">
        <v>634</v>
      </c>
    </row>
    <row r="17" spans="1:40" ht="21" customHeight="1">
      <c r="A17" s="62"/>
      <c r="B17" s="15" t="s">
        <v>6</v>
      </c>
      <c r="C17" s="25">
        <v>637.76</v>
      </c>
      <c r="D17" s="2">
        <v>974.63</v>
      </c>
      <c r="E17" s="2">
        <v>2519.69</v>
      </c>
      <c r="F17" s="2">
        <v>19376.62</v>
      </c>
      <c r="G17" s="2">
        <v>2542.39</v>
      </c>
      <c r="H17" s="2">
        <v>3257.83</v>
      </c>
      <c r="I17" s="2">
        <v>5426.18</v>
      </c>
      <c r="J17" s="2">
        <v>2459.63</v>
      </c>
      <c r="K17" s="2">
        <v>5617.47</v>
      </c>
      <c r="L17" s="2">
        <v>0</v>
      </c>
      <c r="M17" s="2">
        <v>0</v>
      </c>
      <c r="N17" s="2">
        <v>0</v>
      </c>
      <c r="O17" s="2">
        <v>833.46</v>
      </c>
      <c r="P17" s="2">
        <v>0</v>
      </c>
      <c r="Q17" s="2">
        <v>0</v>
      </c>
      <c r="R17" s="2">
        <v>1795.24</v>
      </c>
      <c r="S17" s="2">
        <v>0</v>
      </c>
      <c r="T17" s="2">
        <v>926.03</v>
      </c>
      <c r="U17" s="2">
        <v>2143.98</v>
      </c>
      <c r="V17" s="2">
        <v>0</v>
      </c>
      <c r="W17" s="2">
        <v>3220.82</v>
      </c>
      <c r="X17" s="2">
        <v>0</v>
      </c>
      <c r="Y17" s="2">
        <v>0</v>
      </c>
      <c r="Z17" s="2">
        <v>376.11</v>
      </c>
      <c r="AA17" s="2">
        <v>7432.95</v>
      </c>
      <c r="AB17" s="2">
        <v>2589.51</v>
      </c>
      <c r="AC17" s="2">
        <v>0</v>
      </c>
      <c r="AD17" s="2">
        <v>2984.78</v>
      </c>
      <c r="AE17" s="2">
        <v>0</v>
      </c>
      <c r="AF17" s="2">
        <v>7739.89</v>
      </c>
      <c r="AG17" s="2">
        <v>4803.35</v>
      </c>
      <c r="AH17" s="95">
        <v>0</v>
      </c>
      <c r="AI17" s="2">
        <v>0</v>
      </c>
      <c r="AJ17" s="2">
        <v>0</v>
      </c>
      <c r="AK17" s="2">
        <v>428.98</v>
      </c>
      <c r="AL17" s="55">
        <v>0</v>
      </c>
      <c r="AM17" s="55">
        <v>31753.35</v>
      </c>
      <c r="AN17" s="35">
        <v>109840.65</v>
      </c>
    </row>
    <row r="18" spans="1:40" ht="21" customHeight="1">
      <c r="A18" s="62" t="s">
        <v>59</v>
      </c>
      <c r="B18" s="14" t="s">
        <v>5</v>
      </c>
      <c r="C18" s="11">
        <v>7</v>
      </c>
      <c r="D18" s="11">
        <v>20</v>
      </c>
      <c r="E18" s="11">
        <v>0</v>
      </c>
      <c r="F18" s="11">
        <v>54</v>
      </c>
      <c r="G18" s="11">
        <v>20</v>
      </c>
      <c r="H18" s="11">
        <v>0</v>
      </c>
      <c r="I18" s="11">
        <v>16</v>
      </c>
      <c r="J18" s="11">
        <v>0</v>
      </c>
      <c r="K18" s="11">
        <v>8</v>
      </c>
      <c r="L18" s="11">
        <v>0</v>
      </c>
      <c r="M18" s="11">
        <v>0</v>
      </c>
      <c r="N18" s="11">
        <v>8</v>
      </c>
      <c r="O18" s="11">
        <v>7</v>
      </c>
      <c r="P18" s="11">
        <v>0</v>
      </c>
      <c r="Q18" s="11">
        <v>9</v>
      </c>
      <c r="R18" s="11">
        <v>8</v>
      </c>
      <c r="S18" s="11">
        <v>0</v>
      </c>
      <c r="T18" s="11">
        <v>20</v>
      </c>
      <c r="U18" s="11">
        <v>1</v>
      </c>
      <c r="V18" s="11">
        <v>0</v>
      </c>
      <c r="W18" s="11">
        <v>0</v>
      </c>
      <c r="X18" s="11">
        <v>0</v>
      </c>
      <c r="Y18" s="11">
        <v>0</v>
      </c>
      <c r="Z18" s="11">
        <v>3</v>
      </c>
      <c r="AA18" s="11">
        <v>110</v>
      </c>
      <c r="AB18" s="11">
        <v>7</v>
      </c>
      <c r="AC18" s="11">
        <v>4</v>
      </c>
      <c r="AD18" s="11">
        <v>0</v>
      </c>
      <c r="AE18" s="11">
        <v>0</v>
      </c>
      <c r="AF18" s="11">
        <v>15</v>
      </c>
      <c r="AG18" s="11">
        <v>2</v>
      </c>
      <c r="AH18" s="93">
        <v>4</v>
      </c>
      <c r="AI18" s="11">
        <v>0</v>
      </c>
      <c r="AJ18" s="11">
        <v>0</v>
      </c>
      <c r="AK18" s="11">
        <v>0</v>
      </c>
      <c r="AL18" s="11">
        <v>0</v>
      </c>
      <c r="AM18" s="56">
        <v>22</v>
      </c>
      <c r="AN18" s="54">
        <f t="shared" si="0"/>
        <v>345</v>
      </c>
    </row>
    <row r="19" spans="1:40" ht="21" customHeight="1">
      <c r="A19" s="62"/>
      <c r="B19" s="15" t="s">
        <v>6</v>
      </c>
      <c r="C19" s="11">
        <v>1348.74</v>
      </c>
      <c r="D19" s="11">
        <v>1387.08</v>
      </c>
      <c r="E19" s="11">
        <v>0</v>
      </c>
      <c r="F19" s="11">
        <v>7937.21</v>
      </c>
      <c r="G19" s="11">
        <v>4449.94</v>
      </c>
      <c r="H19" s="11">
        <v>0</v>
      </c>
      <c r="I19" s="11">
        <v>4510.15</v>
      </c>
      <c r="J19" s="11">
        <v>0</v>
      </c>
      <c r="K19" s="11">
        <v>1381.77</v>
      </c>
      <c r="L19" s="11">
        <v>0</v>
      </c>
      <c r="M19" s="11">
        <v>0</v>
      </c>
      <c r="N19" s="11">
        <v>2479.13</v>
      </c>
      <c r="O19" s="11">
        <v>1568.11</v>
      </c>
      <c r="P19" s="11">
        <v>0</v>
      </c>
      <c r="Q19" s="11">
        <v>8999.01</v>
      </c>
      <c r="R19" s="11">
        <v>15420.53</v>
      </c>
      <c r="S19" s="11">
        <v>0</v>
      </c>
      <c r="T19" s="11">
        <v>6285.15</v>
      </c>
      <c r="U19" s="11">
        <v>666.25</v>
      </c>
      <c r="V19" s="11">
        <v>0</v>
      </c>
      <c r="W19" s="11">
        <v>0</v>
      </c>
      <c r="X19" s="11">
        <v>0</v>
      </c>
      <c r="Y19" s="11">
        <v>0</v>
      </c>
      <c r="Z19" s="11">
        <v>2117.24</v>
      </c>
      <c r="AA19" s="11">
        <v>17421.58</v>
      </c>
      <c r="AB19" s="11">
        <v>8491.57</v>
      </c>
      <c r="AC19" s="11">
        <v>680.17</v>
      </c>
      <c r="AD19" s="11">
        <v>0</v>
      </c>
      <c r="AE19" s="11">
        <v>0</v>
      </c>
      <c r="AF19" s="11">
        <v>4331.03</v>
      </c>
      <c r="AG19" s="11">
        <v>632.36</v>
      </c>
      <c r="AH19" s="93">
        <v>1033.36</v>
      </c>
      <c r="AI19" s="11">
        <v>0</v>
      </c>
      <c r="AJ19" s="11">
        <v>0</v>
      </c>
      <c r="AK19" s="11">
        <v>0</v>
      </c>
      <c r="AL19" s="11">
        <v>0</v>
      </c>
      <c r="AM19" s="56">
        <v>9839.07</v>
      </c>
      <c r="AN19" s="54">
        <f t="shared" si="0"/>
        <v>100979.44999999998</v>
      </c>
    </row>
    <row r="20" spans="1:40" ht="21" customHeight="1">
      <c r="A20" s="62" t="s">
        <v>60</v>
      </c>
      <c r="B20" s="14" t="s">
        <v>5</v>
      </c>
      <c r="C20" s="11">
        <v>4</v>
      </c>
      <c r="D20" s="11">
        <v>1</v>
      </c>
      <c r="E20" s="11">
        <v>1</v>
      </c>
      <c r="F20" s="11">
        <v>70</v>
      </c>
      <c r="G20" s="11">
        <v>5</v>
      </c>
      <c r="H20" s="11">
        <v>0</v>
      </c>
      <c r="I20" s="11">
        <v>2</v>
      </c>
      <c r="J20" s="11">
        <v>0</v>
      </c>
      <c r="K20" s="11">
        <v>6</v>
      </c>
      <c r="L20" s="11">
        <v>0</v>
      </c>
      <c r="M20" s="11">
        <v>3</v>
      </c>
      <c r="N20" s="11">
        <v>1</v>
      </c>
      <c r="O20" s="11">
        <v>12</v>
      </c>
      <c r="P20" s="11">
        <v>0</v>
      </c>
      <c r="Q20" s="11">
        <v>0</v>
      </c>
      <c r="R20" s="11">
        <v>0</v>
      </c>
      <c r="S20" s="11">
        <v>0</v>
      </c>
      <c r="T20" s="11">
        <v>9</v>
      </c>
      <c r="U20" s="11">
        <v>0</v>
      </c>
      <c r="V20" s="11">
        <v>1</v>
      </c>
      <c r="W20" s="11">
        <v>0</v>
      </c>
      <c r="X20" s="11">
        <v>0</v>
      </c>
      <c r="Y20" s="11">
        <v>62</v>
      </c>
      <c r="Z20" s="11">
        <v>1</v>
      </c>
      <c r="AA20" s="11">
        <v>3</v>
      </c>
      <c r="AB20" s="11">
        <v>83</v>
      </c>
      <c r="AC20" s="11">
        <v>8</v>
      </c>
      <c r="AD20" s="11">
        <v>12</v>
      </c>
      <c r="AE20" s="11">
        <v>0</v>
      </c>
      <c r="AF20" s="11">
        <v>62</v>
      </c>
      <c r="AG20" s="11">
        <v>3</v>
      </c>
      <c r="AH20" s="93">
        <v>18</v>
      </c>
      <c r="AI20" s="11">
        <v>0</v>
      </c>
      <c r="AJ20" s="11">
        <v>2</v>
      </c>
      <c r="AK20" s="11">
        <v>0</v>
      </c>
      <c r="AL20" s="11">
        <v>0</v>
      </c>
      <c r="AM20" s="56">
        <v>8</v>
      </c>
      <c r="AN20" s="35">
        <f aca="true" t="shared" si="1" ref="AN20:AN25">SUM(C20:AM20)</f>
        <v>377</v>
      </c>
    </row>
    <row r="21" spans="1:40" ht="21" customHeight="1">
      <c r="A21" s="62"/>
      <c r="B21" s="15" t="s">
        <v>6</v>
      </c>
      <c r="C21" s="11">
        <v>1258.67</v>
      </c>
      <c r="D21" s="11">
        <v>10673.35</v>
      </c>
      <c r="E21" s="11">
        <v>103.04</v>
      </c>
      <c r="F21" s="11">
        <v>7856.35</v>
      </c>
      <c r="G21" s="11">
        <v>1503.86</v>
      </c>
      <c r="H21" s="11">
        <v>0</v>
      </c>
      <c r="I21" s="11">
        <v>353.46</v>
      </c>
      <c r="J21" s="11">
        <v>0</v>
      </c>
      <c r="K21" s="11">
        <v>18974.51</v>
      </c>
      <c r="L21" s="11">
        <v>0</v>
      </c>
      <c r="M21" s="11">
        <v>3216.04</v>
      </c>
      <c r="N21" s="11">
        <v>3497.15</v>
      </c>
      <c r="O21" s="11">
        <v>2306.98</v>
      </c>
      <c r="P21" s="11">
        <v>0</v>
      </c>
      <c r="Q21" s="11">
        <v>0</v>
      </c>
      <c r="R21" s="11">
        <v>0</v>
      </c>
      <c r="S21" s="11">
        <v>0</v>
      </c>
      <c r="T21" s="11">
        <v>3193.13</v>
      </c>
      <c r="U21" s="11">
        <v>0</v>
      </c>
      <c r="V21" s="11">
        <v>374.59</v>
      </c>
      <c r="W21" s="11">
        <v>0</v>
      </c>
      <c r="X21" s="11">
        <v>0</v>
      </c>
      <c r="Y21" s="11">
        <v>9376.61</v>
      </c>
      <c r="Z21" s="11">
        <v>1519.29</v>
      </c>
      <c r="AA21" s="11">
        <v>3398.65</v>
      </c>
      <c r="AB21" s="11">
        <v>17888.28</v>
      </c>
      <c r="AC21" s="11">
        <v>1409.54</v>
      </c>
      <c r="AD21" s="11">
        <v>1948.31</v>
      </c>
      <c r="AE21" s="11">
        <v>0</v>
      </c>
      <c r="AF21" s="11">
        <v>13447.62</v>
      </c>
      <c r="AG21" s="11">
        <v>679.87</v>
      </c>
      <c r="AH21" s="93">
        <v>2980.04</v>
      </c>
      <c r="AI21" s="11">
        <v>0</v>
      </c>
      <c r="AJ21" s="11">
        <v>916.09</v>
      </c>
      <c r="AK21" s="11">
        <v>0</v>
      </c>
      <c r="AL21" s="11">
        <v>0</v>
      </c>
      <c r="AM21" s="56">
        <v>1882.6</v>
      </c>
      <c r="AN21" s="35">
        <f t="shared" si="1"/>
        <v>108758.02999999998</v>
      </c>
    </row>
    <row r="22" spans="1:40" ht="21" customHeight="1">
      <c r="A22" s="62" t="s">
        <v>61</v>
      </c>
      <c r="B22" s="14" t="s">
        <v>5</v>
      </c>
      <c r="C22" s="11">
        <v>15</v>
      </c>
      <c r="D22" s="11">
        <v>26</v>
      </c>
      <c r="E22" s="11">
        <v>0</v>
      </c>
      <c r="F22" s="11">
        <v>64</v>
      </c>
      <c r="G22" s="11">
        <v>4</v>
      </c>
      <c r="H22" s="11">
        <v>1</v>
      </c>
      <c r="I22" s="11">
        <v>13</v>
      </c>
      <c r="J22" s="11">
        <v>2</v>
      </c>
      <c r="K22" s="11">
        <v>0</v>
      </c>
      <c r="L22" s="11">
        <v>0</v>
      </c>
      <c r="M22" s="11">
        <v>0</v>
      </c>
      <c r="N22" s="11">
        <v>1</v>
      </c>
      <c r="O22" s="11">
        <v>2</v>
      </c>
      <c r="P22" s="11">
        <v>4</v>
      </c>
      <c r="Q22" s="11">
        <v>0</v>
      </c>
      <c r="R22" s="11">
        <v>1</v>
      </c>
      <c r="S22" s="11">
        <v>0</v>
      </c>
      <c r="T22" s="11">
        <v>15</v>
      </c>
      <c r="U22" s="11">
        <v>12</v>
      </c>
      <c r="V22" s="11">
        <v>0</v>
      </c>
      <c r="W22" s="11">
        <v>17</v>
      </c>
      <c r="X22" s="11">
        <v>0</v>
      </c>
      <c r="Y22" s="11">
        <v>18</v>
      </c>
      <c r="Z22" s="11">
        <v>8</v>
      </c>
      <c r="AA22" s="11">
        <v>67</v>
      </c>
      <c r="AB22" s="11">
        <v>23</v>
      </c>
      <c r="AC22" s="11">
        <v>11</v>
      </c>
      <c r="AD22" s="11">
        <v>3</v>
      </c>
      <c r="AE22" s="11">
        <v>0</v>
      </c>
      <c r="AF22" s="11">
        <v>12</v>
      </c>
      <c r="AG22" s="11">
        <v>27</v>
      </c>
      <c r="AH22" s="93">
        <v>0</v>
      </c>
      <c r="AI22" s="11">
        <v>0</v>
      </c>
      <c r="AJ22" s="11">
        <v>0</v>
      </c>
      <c r="AK22" s="11">
        <v>0</v>
      </c>
      <c r="AL22" s="11">
        <v>0</v>
      </c>
      <c r="AM22" s="56">
        <v>19</v>
      </c>
      <c r="AN22" s="35">
        <f t="shared" si="1"/>
        <v>365</v>
      </c>
    </row>
    <row r="23" spans="1:40" ht="21" customHeight="1">
      <c r="A23" s="62"/>
      <c r="B23" s="15" t="s">
        <v>6</v>
      </c>
      <c r="C23" s="11">
        <v>19883.69</v>
      </c>
      <c r="D23" s="11">
        <v>4371.8</v>
      </c>
      <c r="E23" s="11">
        <v>0</v>
      </c>
      <c r="F23" s="11">
        <v>99213.26</v>
      </c>
      <c r="G23" s="11">
        <v>2025.52</v>
      </c>
      <c r="H23" s="11">
        <v>256.04</v>
      </c>
      <c r="I23" s="11">
        <v>2196.15</v>
      </c>
      <c r="J23" s="11">
        <v>3742.32</v>
      </c>
      <c r="K23" s="11">
        <v>0</v>
      </c>
      <c r="L23" s="11">
        <v>0</v>
      </c>
      <c r="M23" s="11">
        <v>0</v>
      </c>
      <c r="N23" s="11">
        <v>931.32</v>
      </c>
      <c r="O23" s="11">
        <v>11565.81</v>
      </c>
      <c r="P23" s="11">
        <v>645.45</v>
      </c>
      <c r="Q23" s="11">
        <v>0</v>
      </c>
      <c r="R23" s="11">
        <v>3408.69</v>
      </c>
      <c r="S23" s="11">
        <v>0</v>
      </c>
      <c r="T23" s="11">
        <v>2404.49</v>
      </c>
      <c r="U23" s="11">
        <v>1794.43</v>
      </c>
      <c r="V23" s="11">
        <v>0</v>
      </c>
      <c r="W23" s="11">
        <v>3041.3</v>
      </c>
      <c r="X23" s="11">
        <v>0</v>
      </c>
      <c r="Y23" s="11">
        <v>5081.54</v>
      </c>
      <c r="Z23" s="11">
        <v>2252.88</v>
      </c>
      <c r="AA23" s="11">
        <v>12958.41</v>
      </c>
      <c r="AB23" s="11">
        <v>26386.76</v>
      </c>
      <c r="AC23" s="11">
        <v>1662.03</v>
      </c>
      <c r="AD23" s="11">
        <v>11468.17</v>
      </c>
      <c r="AE23" s="11">
        <v>0</v>
      </c>
      <c r="AF23" s="11">
        <v>3820.18</v>
      </c>
      <c r="AG23" s="11">
        <v>5063.48</v>
      </c>
      <c r="AH23" s="93">
        <v>0</v>
      </c>
      <c r="AI23" s="11">
        <v>0</v>
      </c>
      <c r="AJ23" s="11">
        <v>0</v>
      </c>
      <c r="AK23" s="11">
        <v>0</v>
      </c>
      <c r="AL23" s="11">
        <v>0</v>
      </c>
      <c r="AM23" s="56">
        <v>16427.53</v>
      </c>
      <c r="AN23" s="35">
        <f t="shared" si="1"/>
        <v>240601.25000000003</v>
      </c>
    </row>
    <row r="24" spans="1:40" ht="21" customHeight="1">
      <c r="A24" s="62" t="s">
        <v>62</v>
      </c>
      <c r="B24" s="14" t="s">
        <v>5</v>
      </c>
      <c r="C24" s="11">
        <v>25</v>
      </c>
      <c r="D24" s="11">
        <v>29</v>
      </c>
      <c r="E24" s="11">
        <v>2</v>
      </c>
      <c r="F24" s="11">
        <v>30</v>
      </c>
      <c r="G24" s="11">
        <v>1</v>
      </c>
      <c r="H24" s="11">
        <v>1</v>
      </c>
      <c r="I24" s="11">
        <v>10</v>
      </c>
      <c r="J24" s="11">
        <v>0</v>
      </c>
      <c r="K24" s="11">
        <v>5</v>
      </c>
      <c r="L24" s="11">
        <v>7</v>
      </c>
      <c r="M24" s="11">
        <v>1</v>
      </c>
      <c r="N24" s="11">
        <v>0</v>
      </c>
      <c r="O24" s="11">
        <v>19</v>
      </c>
      <c r="P24" s="11">
        <v>0</v>
      </c>
      <c r="Q24" s="11">
        <v>16</v>
      </c>
      <c r="R24" s="11">
        <v>0</v>
      </c>
      <c r="S24" s="11">
        <v>0</v>
      </c>
      <c r="T24" s="11">
        <v>26</v>
      </c>
      <c r="U24" s="11">
        <v>0</v>
      </c>
      <c r="V24" s="11">
        <v>0</v>
      </c>
      <c r="W24" s="11">
        <v>36</v>
      </c>
      <c r="X24" s="11">
        <v>0</v>
      </c>
      <c r="Y24" s="11">
        <v>22</v>
      </c>
      <c r="Z24" s="11">
        <v>10</v>
      </c>
      <c r="AA24" s="11">
        <v>19</v>
      </c>
      <c r="AB24" s="11">
        <v>0</v>
      </c>
      <c r="AC24" s="11">
        <v>0</v>
      </c>
      <c r="AD24" s="11">
        <v>0</v>
      </c>
      <c r="AE24" s="11">
        <v>0</v>
      </c>
      <c r="AF24" s="11">
        <v>2</v>
      </c>
      <c r="AG24" s="11">
        <v>0</v>
      </c>
      <c r="AH24" s="93">
        <v>0</v>
      </c>
      <c r="AI24" s="11">
        <v>0</v>
      </c>
      <c r="AJ24" s="11">
        <v>0</v>
      </c>
      <c r="AK24" s="11">
        <v>0</v>
      </c>
      <c r="AL24" s="11">
        <v>0</v>
      </c>
      <c r="AM24" s="56">
        <v>29</v>
      </c>
      <c r="AN24" s="35">
        <f t="shared" si="1"/>
        <v>290</v>
      </c>
    </row>
    <row r="25" spans="1:40" ht="21" customHeight="1">
      <c r="A25" s="62"/>
      <c r="B25" s="15" t="s">
        <v>6</v>
      </c>
      <c r="C25" s="11">
        <v>4319.74</v>
      </c>
      <c r="D25" s="11">
        <v>6423.81</v>
      </c>
      <c r="E25" s="11">
        <v>631.35</v>
      </c>
      <c r="F25" s="11">
        <v>6188.01</v>
      </c>
      <c r="G25" s="11">
        <v>2368.14</v>
      </c>
      <c r="H25" s="11">
        <v>1448.07</v>
      </c>
      <c r="I25" s="11">
        <v>2089.93</v>
      </c>
      <c r="J25" s="11">
        <v>0</v>
      </c>
      <c r="K25" s="11">
        <v>14386.81</v>
      </c>
      <c r="L25" s="11">
        <v>1319.56</v>
      </c>
      <c r="M25" s="11">
        <v>4300</v>
      </c>
      <c r="N25" s="11">
        <v>0</v>
      </c>
      <c r="O25" s="11">
        <v>3301.7</v>
      </c>
      <c r="P25" s="11">
        <v>0</v>
      </c>
      <c r="Q25" s="11">
        <v>2457.66</v>
      </c>
      <c r="R25" s="11">
        <v>0</v>
      </c>
      <c r="S25" s="11">
        <v>0</v>
      </c>
      <c r="T25" s="11">
        <v>3981.85</v>
      </c>
      <c r="U25" s="11">
        <v>0</v>
      </c>
      <c r="V25" s="11">
        <v>0</v>
      </c>
      <c r="W25" s="11">
        <v>5007.54</v>
      </c>
      <c r="X25" s="11">
        <v>0</v>
      </c>
      <c r="Y25" s="11">
        <v>3861.46</v>
      </c>
      <c r="Z25" s="11">
        <v>1689.91</v>
      </c>
      <c r="AA25" s="11">
        <v>16239.8</v>
      </c>
      <c r="AB25" s="11">
        <v>0</v>
      </c>
      <c r="AC25" s="11">
        <v>0</v>
      </c>
      <c r="AD25" s="11">
        <v>0</v>
      </c>
      <c r="AE25" s="11">
        <v>0</v>
      </c>
      <c r="AF25" s="11">
        <v>380.55</v>
      </c>
      <c r="AG25" s="11">
        <v>0</v>
      </c>
      <c r="AH25" s="93">
        <v>0</v>
      </c>
      <c r="AI25" s="11">
        <v>0</v>
      </c>
      <c r="AJ25" s="11">
        <v>0</v>
      </c>
      <c r="AK25" s="11">
        <v>0</v>
      </c>
      <c r="AL25" s="11">
        <v>0</v>
      </c>
      <c r="AM25" s="56">
        <v>7231.63</v>
      </c>
      <c r="AN25" s="35">
        <f t="shared" si="1"/>
        <v>87627.52</v>
      </c>
    </row>
    <row r="26" spans="1:40" s="99" customFormat="1" ht="21" customHeight="1">
      <c r="A26" s="77" t="s">
        <v>63</v>
      </c>
      <c r="B26" s="51" t="s">
        <v>5</v>
      </c>
      <c r="C26" s="93">
        <v>1</v>
      </c>
      <c r="D26" s="93">
        <v>8</v>
      </c>
      <c r="E26" s="93">
        <v>1</v>
      </c>
      <c r="F26" s="93">
        <v>67</v>
      </c>
      <c r="G26" s="93">
        <v>3</v>
      </c>
      <c r="H26" s="93">
        <v>0</v>
      </c>
      <c r="I26" s="93">
        <v>12</v>
      </c>
      <c r="J26" s="93">
        <v>4</v>
      </c>
      <c r="K26" s="93">
        <v>80</v>
      </c>
      <c r="L26" s="93">
        <v>0</v>
      </c>
      <c r="M26" s="93">
        <v>0</v>
      </c>
      <c r="N26" s="93">
        <v>0</v>
      </c>
      <c r="O26" s="93">
        <v>33</v>
      </c>
      <c r="P26" s="93">
        <v>0</v>
      </c>
      <c r="Q26" s="93">
        <v>0</v>
      </c>
      <c r="R26" s="93">
        <v>22</v>
      </c>
      <c r="S26" s="93">
        <v>0</v>
      </c>
      <c r="T26" s="93">
        <v>4</v>
      </c>
      <c r="U26" s="93">
        <v>2</v>
      </c>
      <c r="V26" s="93">
        <v>0</v>
      </c>
      <c r="W26" s="93">
        <v>0</v>
      </c>
      <c r="X26" s="93">
        <v>0</v>
      </c>
      <c r="Y26" s="93">
        <v>31</v>
      </c>
      <c r="Z26" s="93">
        <v>0</v>
      </c>
      <c r="AA26" s="93">
        <v>122</v>
      </c>
      <c r="AB26" s="93">
        <v>23</v>
      </c>
      <c r="AC26" s="93">
        <v>69</v>
      </c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19</v>
      </c>
      <c r="AJ26" s="93">
        <v>49</v>
      </c>
      <c r="AK26" s="93">
        <v>0</v>
      </c>
      <c r="AL26" s="93">
        <v>0</v>
      </c>
      <c r="AM26" s="102">
        <v>1</v>
      </c>
      <c r="AN26" s="89">
        <v>551</v>
      </c>
    </row>
    <row r="27" spans="1:40" s="99" customFormat="1" ht="21" customHeight="1" thickBot="1">
      <c r="A27" s="77"/>
      <c r="B27" s="103" t="s">
        <v>6</v>
      </c>
      <c r="C27" s="96">
        <v>214.56</v>
      </c>
      <c r="D27" s="96">
        <v>1656.86</v>
      </c>
      <c r="E27" s="96">
        <v>4871.18</v>
      </c>
      <c r="F27" s="96">
        <v>19880.53</v>
      </c>
      <c r="G27" s="96">
        <v>1271.29</v>
      </c>
      <c r="H27" s="96">
        <v>0</v>
      </c>
      <c r="I27" s="96">
        <v>2702.34</v>
      </c>
      <c r="J27" s="96">
        <v>814.27</v>
      </c>
      <c r="K27" s="96">
        <v>10751.32</v>
      </c>
      <c r="L27" s="96">
        <v>0</v>
      </c>
      <c r="M27" s="96">
        <v>0</v>
      </c>
      <c r="N27" s="96">
        <v>0</v>
      </c>
      <c r="O27" s="96">
        <v>9989.26</v>
      </c>
      <c r="P27" s="96">
        <v>0</v>
      </c>
      <c r="Q27" s="96">
        <v>0</v>
      </c>
      <c r="R27" s="96">
        <v>3888.37</v>
      </c>
      <c r="S27" s="96">
        <v>0</v>
      </c>
      <c r="T27" s="96">
        <v>946.45</v>
      </c>
      <c r="U27" s="96">
        <v>700.37</v>
      </c>
      <c r="V27" s="96">
        <v>0</v>
      </c>
      <c r="W27" s="96">
        <v>0</v>
      </c>
      <c r="X27" s="96">
        <v>0</v>
      </c>
      <c r="Y27" s="96">
        <v>7920.03</v>
      </c>
      <c r="Z27" s="96">
        <v>0</v>
      </c>
      <c r="AA27" s="96">
        <v>34440.19</v>
      </c>
      <c r="AB27" s="96">
        <v>48067.2</v>
      </c>
      <c r="AC27" s="96">
        <v>7158.52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  <c r="AI27" s="96">
        <v>4056.78</v>
      </c>
      <c r="AJ27" s="96">
        <v>4446.99</v>
      </c>
      <c r="AK27" s="96">
        <v>0</v>
      </c>
      <c r="AL27" s="96">
        <v>0</v>
      </c>
      <c r="AM27" s="102">
        <v>251.35</v>
      </c>
      <c r="AN27" s="89">
        <v>164027.86</v>
      </c>
    </row>
    <row r="28" spans="1:40" ht="21" customHeight="1">
      <c r="A28" s="63" t="s">
        <v>7</v>
      </c>
      <c r="B28" s="64"/>
      <c r="C28" s="37">
        <f aca="true" t="shared" si="2" ref="C28:J28">SUM(C4+C6+C8+C10+C12+C14+C16+C18+C20+C22+C24+C26)</f>
        <v>126</v>
      </c>
      <c r="D28" s="12">
        <f t="shared" si="2"/>
        <v>126</v>
      </c>
      <c r="E28" s="12">
        <f t="shared" si="2"/>
        <v>51</v>
      </c>
      <c r="F28" s="12">
        <f t="shared" si="2"/>
        <v>849</v>
      </c>
      <c r="G28" s="12">
        <f t="shared" si="2"/>
        <v>58</v>
      </c>
      <c r="H28" s="12">
        <f t="shared" si="2"/>
        <v>19</v>
      </c>
      <c r="I28" s="12">
        <f t="shared" si="2"/>
        <v>142</v>
      </c>
      <c r="J28" s="12">
        <f t="shared" si="2"/>
        <v>43</v>
      </c>
      <c r="K28" s="12">
        <f aca="true" t="shared" si="3" ref="K28:AF28">SUM(K4+K6+K8+K10+K12+K14+J16+K18+K20+K22+J24+J26)</f>
        <v>67</v>
      </c>
      <c r="L28" s="12">
        <f t="shared" si="3"/>
        <v>101</v>
      </c>
      <c r="M28" s="12">
        <f t="shared" si="3"/>
        <v>10</v>
      </c>
      <c r="N28" s="12">
        <f t="shared" si="3"/>
        <v>36</v>
      </c>
      <c r="O28" s="12">
        <f t="shared" si="3"/>
        <v>81</v>
      </c>
      <c r="P28" s="12">
        <f t="shared" si="3"/>
        <v>68</v>
      </c>
      <c r="Q28" s="12">
        <f t="shared" si="3"/>
        <v>39</v>
      </c>
      <c r="R28" s="12">
        <f t="shared" si="3"/>
        <v>100</v>
      </c>
      <c r="S28" s="12">
        <f t="shared" si="3"/>
        <v>23</v>
      </c>
      <c r="T28" s="12">
        <f t="shared" si="3"/>
        <v>174</v>
      </c>
      <c r="U28" s="12">
        <f t="shared" si="3"/>
        <v>116</v>
      </c>
      <c r="V28" s="12">
        <f t="shared" si="3"/>
        <v>11</v>
      </c>
      <c r="W28" s="12">
        <f t="shared" si="3"/>
        <v>18</v>
      </c>
      <c r="X28" s="12">
        <f t="shared" si="3"/>
        <v>52</v>
      </c>
      <c r="Y28" s="12">
        <f t="shared" si="3"/>
        <v>85</v>
      </c>
      <c r="Z28" s="12">
        <f>SUM(Z4+Z6+Z8+Z10+Z12+Z14+Y16+Z18+Z20+Z22+Y24+Y26)</f>
        <v>83</v>
      </c>
      <c r="AA28" s="12">
        <f t="shared" si="3"/>
        <v>340</v>
      </c>
      <c r="AB28" s="12">
        <f t="shared" si="3"/>
        <v>402</v>
      </c>
      <c r="AC28" s="12">
        <f t="shared" si="3"/>
        <v>119</v>
      </c>
      <c r="AD28" s="12">
        <f t="shared" si="3"/>
        <v>89</v>
      </c>
      <c r="AE28" s="12">
        <f t="shared" si="3"/>
        <v>2</v>
      </c>
      <c r="AF28" s="12">
        <f t="shared" si="3"/>
        <v>267</v>
      </c>
      <c r="AG28" s="12">
        <f>SUM(AG4+AG6+AG8+AG10+AG12+AG14+AF16+AG18+AG20+AG22+AF24+AF26)</f>
        <v>132</v>
      </c>
      <c r="AH28" s="97">
        <f aca="true" t="shared" si="4" ref="AH28:AN28">SUM(AH4+AH6+AH8+AH10+AH12+AH14+AH16+AH18+AH20+AH22+AH24+AH26)</f>
        <v>107</v>
      </c>
      <c r="AI28" s="12">
        <f t="shared" si="4"/>
        <v>19</v>
      </c>
      <c r="AJ28" s="12">
        <f t="shared" si="4"/>
        <v>62</v>
      </c>
      <c r="AK28" s="12">
        <f t="shared" si="4"/>
        <v>15</v>
      </c>
      <c r="AL28" s="12">
        <f t="shared" si="4"/>
        <v>3</v>
      </c>
      <c r="AM28" s="34">
        <f t="shared" si="4"/>
        <v>641</v>
      </c>
      <c r="AN28" s="36">
        <f t="shared" si="4"/>
        <v>4680</v>
      </c>
    </row>
    <row r="29" spans="1:40" ht="21" customHeight="1" thickBot="1">
      <c r="A29" s="73" t="s">
        <v>8</v>
      </c>
      <c r="B29" s="74"/>
      <c r="C29" s="38">
        <f aca="true" t="shared" si="5" ref="C29:N29">C5+C7+C9+C11+C13+C15+C17+C19+C21+C23+C25+C27</f>
        <v>40147.60999999999</v>
      </c>
      <c r="D29" s="20">
        <f t="shared" si="5"/>
        <v>38132.43</v>
      </c>
      <c r="E29" s="4">
        <f t="shared" si="5"/>
        <v>21832.170000000002</v>
      </c>
      <c r="F29" s="4">
        <f t="shared" si="5"/>
        <v>261555.97</v>
      </c>
      <c r="G29" s="4">
        <f t="shared" si="5"/>
        <v>24644.690000000002</v>
      </c>
      <c r="H29" s="4">
        <f t="shared" si="5"/>
        <v>6971.919999999999</v>
      </c>
      <c r="I29" s="4">
        <f t="shared" si="5"/>
        <v>30997.030000000002</v>
      </c>
      <c r="J29" s="4">
        <f t="shared" si="5"/>
        <v>11077.25</v>
      </c>
      <c r="K29" s="4">
        <f t="shared" si="5"/>
        <v>76717.20000000001</v>
      </c>
      <c r="L29" s="4">
        <f t="shared" si="5"/>
        <v>2923.09</v>
      </c>
      <c r="M29" s="4">
        <f t="shared" si="5"/>
        <v>7516.04</v>
      </c>
      <c r="N29" s="4">
        <f t="shared" si="5"/>
        <v>10655.43</v>
      </c>
      <c r="O29" s="4">
        <f aca="true" t="shared" si="6" ref="O29:AG29">O5+O7+O9+O11+O13+O15+N17+O19+O21+O23+N25+N27</f>
        <v>41427.439999999995</v>
      </c>
      <c r="P29" s="19">
        <f t="shared" si="6"/>
        <v>17340.17</v>
      </c>
      <c r="Q29" s="4">
        <f t="shared" si="6"/>
        <v>17100.88</v>
      </c>
      <c r="R29" s="4">
        <f t="shared" si="6"/>
        <v>36333.770000000004</v>
      </c>
      <c r="S29" s="19">
        <f t="shared" si="6"/>
        <v>5683.61</v>
      </c>
      <c r="T29" s="20">
        <f t="shared" si="6"/>
        <v>44498.88999999999</v>
      </c>
      <c r="U29" s="20">
        <f t="shared" si="6"/>
        <v>20946.36</v>
      </c>
      <c r="V29" s="4">
        <f t="shared" si="6"/>
        <v>3897.52</v>
      </c>
      <c r="W29" s="4">
        <f t="shared" si="6"/>
        <v>5251.33</v>
      </c>
      <c r="X29" s="4">
        <f t="shared" si="6"/>
        <v>8228.36</v>
      </c>
      <c r="Y29" s="4">
        <f t="shared" si="6"/>
        <v>21125.420000000002</v>
      </c>
      <c r="Z29" s="4">
        <f t="shared" si="6"/>
        <v>21906.129999999997</v>
      </c>
      <c r="AA29" s="4">
        <f t="shared" si="6"/>
        <v>64139.09000000001</v>
      </c>
      <c r="AB29" s="19">
        <f t="shared" si="6"/>
        <v>128304.99</v>
      </c>
      <c r="AC29" s="20">
        <f t="shared" si="6"/>
        <v>67805.85</v>
      </c>
      <c r="AD29" s="4">
        <f t="shared" si="6"/>
        <v>26552.56</v>
      </c>
      <c r="AE29" s="4">
        <f t="shared" si="6"/>
        <v>2984.78</v>
      </c>
      <c r="AF29" s="4">
        <f t="shared" si="6"/>
        <v>84951.24999999999</v>
      </c>
      <c r="AG29" s="4">
        <f t="shared" si="6"/>
        <v>24342.399999999998</v>
      </c>
      <c r="AH29" s="98">
        <f>AH5+AH7+AH9+AH11+AH13+AH15+AH17+AH19+AH21+AH23+AH25+AH27</f>
        <v>25338.920000000002</v>
      </c>
      <c r="AI29" s="4">
        <f>AI5+AI7+AI9+AI11+AI13+AI15+AI17+AI19+AI21+AI23+AI25+AI27</f>
        <v>4056.78</v>
      </c>
      <c r="AJ29" s="4">
        <f>AJ5+AJ7+AJ9+AJ11+AJ13+AJ15+AJ17+AJ19+AJ21+AJ23+AJ25+AJ27</f>
        <v>7593.57</v>
      </c>
      <c r="AK29" s="4">
        <f>AK5+AK7+AK9+AK11+AK13+AK15+AK17+AK19+AK21+AK23+AK25+AK27</f>
        <v>2684.41</v>
      </c>
      <c r="AL29" s="60">
        <f>SUM(AL5+AL7+AL9+AL11+AL13+AL15+AL17+AL19+AL21+AL23+AL25+AL27)</f>
        <v>1890.94</v>
      </c>
      <c r="AM29" s="39">
        <f>SUM(AM5+AM7+AM9+AM11+AM13+AM15+AM17+AM19+AM21+AM23+AM25+AM27)</f>
        <v>178274.83000000002</v>
      </c>
      <c r="AN29" s="30">
        <f>SUM(AN5+AN7+AN9+AN11+AN13+AN15+AN17+AN19+AN21+AN23+AN25+AN27)</f>
        <v>1400634.4300000002</v>
      </c>
    </row>
    <row r="35" ht="17.25" thickBot="1"/>
    <row r="36" spans="1:40" ht="24.75" customHeight="1" thickBot="1">
      <c r="A36" s="65"/>
      <c r="B36" s="66"/>
      <c r="C36" s="78" t="s">
        <v>49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80"/>
    </row>
    <row r="37" spans="1:40" ht="24.75" customHeight="1" thickBot="1">
      <c r="A37" s="67"/>
      <c r="B37" s="68"/>
      <c r="C37" s="42" t="s">
        <v>1</v>
      </c>
      <c r="D37" s="43" t="s">
        <v>2</v>
      </c>
      <c r="E37" s="43" t="s">
        <v>3</v>
      </c>
      <c r="F37" s="43" t="s">
        <v>12</v>
      </c>
      <c r="G37" s="43" t="s">
        <v>13</v>
      </c>
      <c r="H37" s="43" t="s">
        <v>14</v>
      </c>
      <c r="I37" s="43" t="s">
        <v>15</v>
      </c>
      <c r="J37" s="43" t="s">
        <v>16</v>
      </c>
      <c r="K37" s="43" t="s">
        <v>17</v>
      </c>
      <c r="L37" s="43" t="s">
        <v>46</v>
      </c>
      <c r="M37" s="43" t="s">
        <v>18</v>
      </c>
      <c r="N37" s="43" t="s">
        <v>19</v>
      </c>
      <c r="O37" s="43" t="s">
        <v>45</v>
      </c>
      <c r="P37" s="43" t="s">
        <v>20</v>
      </c>
      <c r="Q37" s="43" t="s">
        <v>44</v>
      </c>
      <c r="R37" s="43" t="s">
        <v>21</v>
      </c>
      <c r="S37" s="43" t="s">
        <v>22</v>
      </c>
      <c r="T37" s="43" t="s">
        <v>23</v>
      </c>
      <c r="U37" s="43" t="s">
        <v>43</v>
      </c>
      <c r="V37" s="43" t="s">
        <v>24</v>
      </c>
      <c r="W37" s="43" t="s">
        <v>25</v>
      </c>
      <c r="X37" s="43" t="s">
        <v>42</v>
      </c>
      <c r="Y37" s="43" t="s">
        <v>26</v>
      </c>
      <c r="Z37" s="43" t="s">
        <v>41</v>
      </c>
      <c r="AA37" s="43" t="s">
        <v>27</v>
      </c>
      <c r="AB37" s="43" t="s">
        <v>28</v>
      </c>
      <c r="AC37" s="43" t="s">
        <v>29</v>
      </c>
      <c r="AD37" s="43" t="s">
        <v>40</v>
      </c>
      <c r="AE37" s="43" t="s">
        <v>30</v>
      </c>
      <c r="AF37" s="43" t="s">
        <v>31</v>
      </c>
      <c r="AG37" s="43" t="s">
        <v>32</v>
      </c>
      <c r="AH37" s="91" t="s">
        <v>33</v>
      </c>
      <c r="AI37" s="43" t="s">
        <v>34</v>
      </c>
      <c r="AJ37" s="43" t="s">
        <v>35</v>
      </c>
      <c r="AK37" s="43" t="s">
        <v>39</v>
      </c>
      <c r="AL37" s="43" t="s">
        <v>36</v>
      </c>
      <c r="AM37" s="44" t="s">
        <v>38</v>
      </c>
      <c r="AN37" s="45" t="s">
        <v>4</v>
      </c>
    </row>
    <row r="38" spans="1:40" ht="21" customHeight="1">
      <c r="A38" s="61" t="s">
        <v>52</v>
      </c>
      <c r="B38" s="46" t="s">
        <v>5</v>
      </c>
      <c r="C38" s="47">
        <v>365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24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92">
        <v>0</v>
      </c>
      <c r="AI38" s="40">
        <v>0</v>
      </c>
      <c r="AJ38" s="40">
        <v>0</v>
      </c>
      <c r="AK38" s="40">
        <v>0</v>
      </c>
      <c r="AL38" s="40">
        <v>0</v>
      </c>
      <c r="AM38" s="41">
        <v>0</v>
      </c>
      <c r="AN38" s="48">
        <f aca="true" t="shared" si="7" ref="AN38:AN57">SUM(C38:AM38)</f>
        <v>389</v>
      </c>
    </row>
    <row r="39" spans="1:40" ht="21" customHeight="1">
      <c r="A39" s="62"/>
      <c r="B39" s="15" t="s">
        <v>6</v>
      </c>
      <c r="C39" s="13">
        <v>36078.15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1572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93">
        <v>0</v>
      </c>
      <c r="AI39" s="11">
        <v>0</v>
      </c>
      <c r="AJ39" s="11">
        <v>0</v>
      </c>
      <c r="AK39" s="11">
        <v>0</v>
      </c>
      <c r="AL39" s="11">
        <v>0</v>
      </c>
      <c r="AM39" s="26">
        <v>0</v>
      </c>
      <c r="AN39" s="35">
        <f t="shared" si="7"/>
        <v>37650.15</v>
      </c>
    </row>
    <row r="40" spans="1:40" ht="21" customHeight="1">
      <c r="A40" s="62" t="s">
        <v>53</v>
      </c>
      <c r="B40" s="14" t="s">
        <v>5</v>
      </c>
      <c r="C40" s="13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93">
        <v>0</v>
      </c>
      <c r="AI40" s="11">
        <v>0</v>
      </c>
      <c r="AJ40" s="11">
        <v>0</v>
      </c>
      <c r="AK40" s="11">
        <v>0</v>
      </c>
      <c r="AL40" s="11">
        <v>0</v>
      </c>
      <c r="AM40" s="26">
        <v>0</v>
      </c>
      <c r="AN40" s="35">
        <f t="shared" si="7"/>
        <v>0</v>
      </c>
    </row>
    <row r="41" spans="1:40" ht="21" customHeight="1">
      <c r="A41" s="62"/>
      <c r="B41" s="15" t="s">
        <v>6</v>
      </c>
      <c r="C41" s="13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93">
        <v>0</v>
      </c>
      <c r="AI41" s="11">
        <v>0</v>
      </c>
      <c r="AJ41" s="11">
        <v>0</v>
      </c>
      <c r="AK41" s="11">
        <v>0</v>
      </c>
      <c r="AL41" s="11">
        <v>0</v>
      </c>
      <c r="AM41" s="26">
        <v>0</v>
      </c>
      <c r="AN41" s="35">
        <f t="shared" si="7"/>
        <v>0</v>
      </c>
    </row>
    <row r="42" spans="1:40" ht="21" customHeight="1">
      <c r="A42" s="62" t="s">
        <v>54</v>
      </c>
      <c r="B42" s="14" t="s">
        <v>5</v>
      </c>
      <c r="C42" s="13">
        <v>0</v>
      </c>
      <c r="D42" s="11">
        <v>0</v>
      </c>
      <c r="E42" s="11">
        <v>0</v>
      </c>
      <c r="F42" s="11">
        <v>56</v>
      </c>
      <c r="G42" s="11">
        <v>369</v>
      </c>
      <c r="H42" s="11">
        <v>13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93">
        <v>0</v>
      </c>
      <c r="AI42" s="11">
        <v>0</v>
      </c>
      <c r="AJ42" s="11">
        <v>0</v>
      </c>
      <c r="AK42" s="11">
        <v>0</v>
      </c>
      <c r="AL42" s="11">
        <v>0</v>
      </c>
      <c r="AM42" s="26">
        <v>380</v>
      </c>
      <c r="AN42" s="35">
        <f t="shared" si="7"/>
        <v>818</v>
      </c>
    </row>
    <row r="43" spans="1:40" ht="21" customHeight="1">
      <c r="A43" s="62"/>
      <c r="B43" s="15" t="s">
        <v>6</v>
      </c>
      <c r="C43" s="13">
        <v>0</v>
      </c>
      <c r="D43" s="11">
        <v>0</v>
      </c>
      <c r="E43" s="11">
        <v>0</v>
      </c>
      <c r="F43" s="11">
        <v>3160</v>
      </c>
      <c r="G43" s="11">
        <v>50224.49</v>
      </c>
      <c r="H43" s="11">
        <v>5238.99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93">
        <v>0</v>
      </c>
      <c r="AI43" s="11">
        <v>0</v>
      </c>
      <c r="AJ43" s="11">
        <v>0</v>
      </c>
      <c r="AK43" s="11">
        <v>0</v>
      </c>
      <c r="AL43" s="11">
        <v>0</v>
      </c>
      <c r="AM43" s="26">
        <v>27121.68</v>
      </c>
      <c r="AN43" s="35">
        <f t="shared" si="7"/>
        <v>85745.16</v>
      </c>
    </row>
    <row r="44" spans="1:40" ht="21" customHeight="1">
      <c r="A44" s="62" t="s">
        <v>55</v>
      </c>
      <c r="B44" s="14" t="s">
        <v>5</v>
      </c>
      <c r="C44" s="13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93">
        <v>0</v>
      </c>
      <c r="AI44" s="11">
        <v>0</v>
      </c>
      <c r="AJ44" s="11">
        <v>0</v>
      </c>
      <c r="AK44" s="11">
        <v>0</v>
      </c>
      <c r="AL44" s="11">
        <v>0</v>
      </c>
      <c r="AM44" s="26">
        <v>72</v>
      </c>
      <c r="AN44" s="35">
        <f t="shared" si="7"/>
        <v>72</v>
      </c>
    </row>
    <row r="45" spans="1:40" ht="21" customHeight="1">
      <c r="A45" s="62"/>
      <c r="B45" s="15" t="s">
        <v>6</v>
      </c>
      <c r="C45" s="13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93">
        <v>0</v>
      </c>
      <c r="AI45" s="11">
        <v>0</v>
      </c>
      <c r="AJ45" s="11">
        <v>0</v>
      </c>
      <c r="AK45" s="11">
        <v>0</v>
      </c>
      <c r="AL45" s="11">
        <v>0</v>
      </c>
      <c r="AM45" s="26">
        <v>4175.93</v>
      </c>
      <c r="AN45" s="35">
        <f t="shared" si="7"/>
        <v>4175.93</v>
      </c>
    </row>
    <row r="46" spans="1:40" ht="21" customHeight="1">
      <c r="A46" s="62" t="s">
        <v>56</v>
      </c>
      <c r="B46" s="14" t="s">
        <v>5</v>
      </c>
      <c r="C46" s="13">
        <v>151</v>
      </c>
      <c r="D46" s="11">
        <v>0</v>
      </c>
      <c r="E46" s="11">
        <v>69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93">
        <v>0</v>
      </c>
      <c r="AI46" s="11">
        <v>0</v>
      </c>
      <c r="AJ46" s="11">
        <v>0</v>
      </c>
      <c r="AK46" s="11">
        <v>0</v>
      </c>
      <c r="AL46" s="11">
        <v>0</v>
      </c>
      <c r="AM46" s="26">
        <v>0</v>
      </c>
      <c r="AN46" s="35">
        <f t="shared" si="7"/>
        <v>220</v>
      </c>
    </row>
    <row r="47" spans="1:40" ht="21" customHeight="1">
      <c r="A47" s="62"/>
      <c r="B47" s="15" t="s">
        <v>6</v>
      </c>
      <c r="C47" s="13">
        <v>23443.86</v>
      </c>
      <c r="D47" s="11">
        <v>0</v>
      </c>
      <c r="E47" s="11">
        <v>8277.93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93">
        <v>0</v>
      </c>
      <c r="AI47" s="11">
        <v>0</v>
      </c>
      <c r="AJ47" s="11">
        <v>0</v>
      </c>
      <c r="AK47" s="11">
        <v>0</v>
      </c>
      <c r="AL47" s="11">
        <v>0</v>
      </c>
      <c r="AM47" s="26">
        <v>0</v>
      </c>
      <c r="AN47" s="35">
        <f t="shared" si="7"/>
        <v>31721.79</v>
      </c>
    </row>
    <row r="48" spans="1:40" ht="21" customHeight="1">
      <c r="A48" s="62" t="s">
        <v>57</v>
      </c>
      <c r="B48" s="14" t="s">
        <v>5</v>
      </c>
      <c r="C48" s="13">
        <v>0</v>
      </c>
      <c r="D48" s="11">
        <v>0</v>
      </c>
      <c r="E48" s="11">
        <v>182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93">
        <v>0</v>
      </c>
      <c r="AI48" s="11">
        <v>0</v>
      </c>
      <c r="AJ48" s="11">
        <v>0</v>
      </c>
      <c r="AK48" s="11">
        <v>0</v>
      </c>
      <c r="AL48" s="11">
        <v>0</v>
      </c>
      <c r="AM48" s="26">
        <v>0</v>
      </c>
      <c r="AN48" s="35">
        <v>182</v>
      </c>
    </row>
    <row r="49" spans="1:40" ht="21" customHeight="1">
      <c r="A49" s="62"/>
      <c r="B49" s="15" t="s">
        <v>6</v>
      </c>
      <c r="C49" s="13">
        <v>0</v>
      </c>
      <c r="D49" s="11">
        <v>0</v>
      </c>
      <c r="E49" s="11">
        <v>24766.6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93">
        <v>0</v>
      </c>
      <c r="AI49" s="11">
        <v>0</v>
      </c>
      <c r="AJ49" s="11">
        <v>0</v>
      </c>
      <c r="AK49" s="11">
        <v>0</v>
      </c>
      <c r="AL49" s="11">
        <v>0</v>
      </c>
      <c r="AM49" s="26">
        <v>0</v>
      </c>
      <c r="AN49" s="35">
        <v>24766.6</v>
      </c>
    </row>
    <row r="50" spans="1:40" ht="21" customHeight="1">
      <c r="A50" s="62" t="s">
        <v>58</v>
      </c>
      <c r="B50" s="14" t="s">
        <v>5</v>
      </c>
      <c r="C50" s="24">
        <v>0</v>
      </c>
      <c r="D50" s="1">
        <v>0</v>
      </c>
      <c r="E50" s="1">
        <v>0</v>
      </c>
      <c r="F50" s="1">
        <v>0</v>
      </c>
      <c r="G50" s="1">
        <v>265</v>
      </c>
      <c r="H50" s="1">
        <v>190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61</v>
      </c>
      <c r="AB50" s="1">
        <v>0</v>
      </c>
      <c r="AC50" s="1">
        <v>0</v>
      </c>
      <c r="AD50" s="1">
        <v>0</v>
      </c>
      <c r="AE50" s="1">
        <v>0</v>
      </c>
      <c r="AF50" s="1">
        <v>87</v>
      </c>
      <c r="AG50" s="1">
        <v>0</v>
      </c>
      <c r="AH50" s="94">
        <v>0</v>
      </c>
      <c r="AI50" s="1">
        <v>0</v>
      </c>
      <c r="AJ50" s="1">
        <v>0</v>
      </c>
      <c r="AK50" s="1">
        <v>0</v>
      </c>
      <c r="AL50" s="1">
        <v>0</v>
      </c>
      <c r="AM50" s="21">
        <v>0</v>
      </c>
      <c r="AN50" s="35">
        <v>603</v>
      </c>
    </row>
    <row r="51" spans="1:40" ht="21" customHeight="1">
      <c r="A51" s="62"/>
      <c r="B51" s="15" t="s">
        <v>6</v>
      </c>
      <c r="C51" s="25">
        <v>0</v>
      </c>
      <c r="D51" s="2">
        <v>0</v>
      </c>
      <c r="E51" s="2">
        <v>0</v>
      </c>
      <c r="F51" s="2">
        <v>0</v>
      </c>
      <c r="G51" s="2">
        <v>53242.9</v>
      </c>
      <c r="H51" s="2">
        <v>13091.61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2693.06</v>
      </c>
      <c r="AB51" s="2">
        <v>0</v>
      </c>
      <c r="AC51" s="2">
        <v>0</v>
      </c>
      <c r="AD51" s="2">
        <v>0</v>
      </c>
      <c r="AE51" s="2">
        <v>0</v>
      </c>
      <c r="AF51" s="2">
        <v>4712.29</v>
      </c>
      <c r="AG51" s="2">
        <v>0</v>
      </c>
      <c r="AH51" s="95">
        <v>0</v>
      </c>
      <c r="AI51" s="2">
        <v>0</v>
      </c>
      <c r="AJ51" s="2">
        <v>0</v>
      </c>
      <c r="AK51" s="2">
        <v>0</v>
      </c>
      <c r="AL51" s="2">
        <v>0</v>
      </c>
      <c r="AM51" s="22">
        <v>0</v>
      </c>
      <c r="AN51" s="35">
        <v>73739.86</v>
      </c>
    </row>
    <row r="52" spans="1:40" ht="21" customHeight="1">
      <c r="A52" s="62" t="s">
        <v>59</v>
      </c>
      <c r="B52" s="14" t="s">
        <v>5</v>
      </c>
      <c r="C52" s="11">
        <v>0</v>
      </c>
      <c r="D52" s="11">
        <v>340</v>
      </c>
      <c r="E52" s="11">
        <v>0</v>
      </c>
      <c r="F52" s="11">
        <v>0</v>
      </c>
      <c r="G52" s="11">
        <v>0</v>
      </c>
      <c r="H52" s="11">
        <v>11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102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93">
        <v>0</v>
      </c>
      <c r="AI52" s="11">
        <v>0</v>
      </c>
      <c r="AJ52" s="11">
        <v>0</v>
      </c>
      <c r="AK52" s="11">
        <v>0</v>
      </c>
      <c r="AL52" s="11">
        <v>0</v>
      </c>
      <c r="AM52" s="56">
        <v>0</v>
      </c>
      <c r="AN52" s="54">
        <f t="shared" si="7"/>
        <v>453</v>
      </c>
    </row>
    <row r="53" spans="1:40" ht="21" customHeight="1">
      <c r="A53" s="62"/>
      <c r="B53" s="15" t="s">
        <v>6</v>
      </c>
      <c r="C53" s="11">
        <v>0</v>
      </c>
      <c r="D53" s="11">
        <v>21533.25</v>
      </c>
      <c r="E53" s="11">
        <v>0</v>
      </c>
      <c r="F53" s="11">
        <v>0</v>
      </c>
      <c r="G53" s="11">
        <v>0</v>
      </c>
      <c r="H53" s="11">
        <v>3479.28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5917.2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93">
        <v>0</v>
      </c>
      <c r="AI53" s="11">
        <v>0</v>
      </c>
      <c r="AJ53" s="11">
        <v>0</v>
      </c>
      <c r="AK53" s="11">
        <v>0</v>
      </c>
      <c r="AL53" s="11">
        <v>0</v>
      </c>
      <c r="AM53" s="56">
        <v>0</v>
      </c>
      <c r="AN53" s="54">
        <f t="shared" si="7"/>
        <v>30929.73</v>
      </c>
    </row>
    <row r="54" spans="1:40" ht="21" customHeight="1">
      <c r="A54" s="62" t="s">
        <v>60</v>
      </c>
      <c r="B54" s="14" t="s">
        <v>5</v>
      </c>
      <c r="C54" s="11">
        <v>1</v>
      </c>
      <c r="D54" s="11">
        <v>13</v>
      </c>
      <c r="E54" s="11">
        <v>0</v>
      </c>
      <c r="F54" s="11">
        <v>0</v>
      </c>
      <c r="G54" s="11">
        <v>0</v>
      </c>
      <c r="H54" s="11">
        <v>0</v>
      </c>
      <c r="I54" s="11">
        <v>34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1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93">
        <v>0</v>
      </c>
      <c r="AI54" s="11">
        <v>0</v>
      </c>
      <c r="AJ54" s="11">
        <v>0</v>
      </c>
      <c r="AK54" s="11">
        <v>0</v>
      </c>
      <c r="AL54" s="11">
        <v>0</v>
      </c>
      <c r="AM54" s="56">
        <v>0</v>
      </c>
      <c r="AN54" s="35">
        <f t="shared" si="7"/>
        <v>49</v>
      </c>
    </row>
    <row r="55" spans="1:40" ht="21" customHeight="1">
      <c r="A55" s="62"/>
      <c r="B55" s="15" t="s">
        <v>6</v>
      </c>
      <c r="C55" s="11">
        <v>7644.06</v>
      </c>
      <c r="D55" s="11">
        <v>3982.01</v>
      </c>
      <c r="E55" s="11">
        <v>0</v>
      </c>
      <c r="F55" s="11">
        <v>0</v>
      </c>
      <c r="G55" s="11">
        <v>0</v>
      </c>
      <c r="H55" s="11">
        <v>0</v>
      </c>
      <c r="I55" s="11">
        <v>3058.27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7342.08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93">
        <v>0</v>
      </c>
      <c r="AI55" s="11">
        <v>0</v>
      </c>
      <c r="AJ55" s="11">
        <v>0</v>
      </c>
      <c r="AK55" s="11">
        <v>0</v>
      </c>
      <c r="AL55" s="11">
        <v>0</v>
      </c>
      <c r="AM55" s="56">
        <v>0</v>
      </c>
      <c r="AN55" s="35">
        <f t="shared" si="7"/>
        <v>22026.42</v>
      </c>
    </row>
    <row r="56" spans="1:40" ht="21" customHeight="1">
      <c r="A56" s="62" t="s">
        <v>61</v>
      </c>
      <c r="B56" s="14" t="s">
        <v>5</v>
      </c>
      <c r="C56" s="11">
        <v>35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92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93">
        <v>0</v>
      </c>
      <c r="AI56" s="11">
        <v>0</v>
      </c>
      <c r="AJ56" s="11">
        <v>0</v>
      </c>
      <c r="AK56" s="11">
        <v>0</v>
      </c>
      <c r="AL56" s="11">
        <v>0</v>
      </c>
      <c r="AM56" s="56">
        <v>0</v>
      </c>
      <c r="AN56" s="35">
        <f t="shared" si="7"/>
        <v>127</v>
      </c>
    </row>
    <row r="57" spans="1:40" ht="21" customHeight="1">
      <c r="A57" s="62"/>
      <c r="B57" s="15" t="s">
        <v>6</v>
      </c>
      <c r="C57" s="11">
        <v>1686.35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5583.92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93">
        <v>0</v>
      </c>
      <c r="AI57" s="11">
        <v>0</v>
      </c>
      <c r="AJ57" s="11">
        <v>0</v>
      </c>
      <c r="AK57" s="11">
        <v>0</v>
      </c>
      <c r="AL57" s="11">
        <v>0</v>
      </c>
      <c r="AM57" s="56">
        <v>0</v>
      </c>
      <c r="AN57" s="35">
        <f t="shared" si="7"/>
        <v>7270.27</v>
      </c>
    </row>
    <row r="58" spans="1:40" ht="21" customHeight="1">
      <c r="A58" s="62" t="s">
        <v>62</v>
      </c>
      <c r="B58" s="14" t="s">
        <v>5</v>
      </c>
      <c r="C58" s="11">
        <v>0</v>
      </c>
      <c r="D58" s="11">
        <v>0</v>
      </c>
      <c r="E58" s="11">
        <v>0</v>
      </c>
      <c r="F58" s="11">
        <v>0</v>
      </c>
      <c r="G58" s="11">
        <v>191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80</v>
      </c>
      <c r="AB58" s="11">
        <v>0</v>
      </c>
      <c r="AC58" s="11">
        <v>0</v>
      </c>
      <c r="AD58" s="11">
        <v>0</v>
      </c>
      <c r="AE58" s="11">
        <v>0</v>
      </c>
      <c r="AF58" s="11">
        <v>76</v>
      </c>
      <c r="AG58" s="11">
        <v>0</v>
      </c>
      <c r="AH58" s="93">
        <v>0</v>
      </c>
      <c r="AI58" s="11">
        <v>0</v>
      </c>
      <c r="AJ58" s="11">
        <v>0</v>
      </c>
      <c r="AK58" s="11">
        <v>0</v>
      </c>
      <c r="AL58" s="11">
        <v>0</v>
      </c>
      <c r="AM58" s="56">
        <v>0</v>
      </c>
      <c r="AN58" s="35">
        <f>SUM(C58:AM58)</f>
        <v>347</v>
      </c>
    </row>
    <row r="59" spans="1:40" ht="21" customHeight="1">
      <c r="A59" s="62"/>
      <c r="B59" s="15" t="s">
        <v>6</v>
      </c>
      <c r="C59" s="11">
        <v>0</v>
      </c>
      <c r="D59" s="11">
        <v>0</v>
      </c>
      <c r="E59" s="11">
        <v>0</v>
      </c>
      <c r="F59" s="11">
        <v>0</v>
      </c>
      <c r="G59" s="11">
        <v>16340.91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5546.93</v>
      </c>
      <c r="AB59" s="11">
        <v>0</v>
      </c>
      <c r="AC59" s="11">
        <v>0</v>
      </c>
      <c r="AD59" s="11">
        <v>0</v>
      </c>
      <c r="AE59" s="11">
        <v>0</v>
      </c>
      <c r="AF59" s="11">
        <v>5054.09</v>
      </c>
      <c r="AG59" s="11">
        <v>0</v>
      </c>
      <c r="AH59" s="93">
        <v>0</v>
      </c>
      <c r="AI59" s="11">
        <v>0</v>
      </c>
      <c r="AJ59" s="11">
        <v>0</v>
      </c>
      <c r="AK59" s="11">
        <v>0</v>
      </c>
      <c r="AL59" s="11">
        <v>0</v>
      </c>
      <c r="AM59" s="56">
        <v>0</v>
      </c>
      <c r="AN59" s="35">
        <f>SUM(C59:AM59)</f>
        <v>26941.93</v>
      </c>
    </row>
    <row r="60" spans="1:40" s="99" customFormat="1" ht="21" customHeight="1">
      <c r="A60" s="104" t="s">
        <v>63</v>
      </c>
      <c r="B60" s="51" t="s">
        <v>5</v>
      </c>
      <c r="C60" s="93">
        <v>135</v>
      </c>
      <c r="D60" s="93">
        <v>227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93">
        <v>0</v>
      </c>
      <c r="X60" s="93">
        <v>0</v>
      </c>
      <c r="Y60" s="93">
        <v>0</v>
      </c>
      <c r="Z60" s="93">
        <v>0</v>
      </c>
      <c r="AA60" s="93">
        <v>0</v>
      </c>
      <c r="AB60" s="93">
        <v>0</v>
      </c>
      <c r="AC60" s="93">
        <v>0</v>
      </c>
      <c r="AD60" s="93">
        <v>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102">
        <v>1</v>
      </c>
      <c r="AN60" s="89">
        <v>363</v>
      </c>
    </row>
    <row r="61" spans="1:40" s="99" customFormat="1" ht="21" customHeight="1" thickBot="1">
      <c r="A61" s="104"/>
      <c r="B61" s="103" t="s">
        <v>6</v>
      </c>
      <c r="C61" s="96">
        <v>11926.96</v>
      </c>
      <c r="D61" s="96">
        <v>16672.98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6">
        <v>0</v>
      </c>
      <c r="R61" s="96">
        <v>0</v>
      </c>
      <c r="S61" s="96">
        <v>0</v>
      </c>
      <c r="T61" s="96">
        <v>0</v>
      </c>
      <c r="U61" s="96">
        <v>0</v>
      </c>
      <c r="V61" s="96">
        <v>0</v>
      </c>
      <c r="W61" s="96">
        <v>0</v>
      </c>
      <c r="X61" s="96">
        <v>0</v>
      </c>
      <c r="Y61" s="96">
        <v>0</v>
      </c>
      <c r="Z61" s="96">
        <v>0</v>
      </c>
      <c r="AA61" s="96">
        <v>0</v>
      </c>
      <c r="AB61" s="96">
        <v>0</v>
      </c>
      <c r="AC61" s="96">
        <v>0</v>
      </c>
      <c r="AD61" s="96">
        <v>0</v>
      </c>
      <c r="AE61" s="96">
        <v>0</v>
      </c>
      <c r="AF61" s="96">
        <v>0</v>
      </c>
      <c r="AG61" s="96">
        <v>0</v>
      </c>
      <c r="AH61" s="96">
        <v>0</v>
      </c>
      <c r="AI61" s="96">
        <v>0</v>
      </c>
      <c r="AJ61" s="96">
        <v>0</v>
      </c>
      <c r="AK61" s="96">
        <v>0</v>
      </c>
      <c r="AL61" s="96">
        <v>0</v>
      </c>
      <c r="AM61" s="102">
        <v>21211.74</v>
      </c>
      <c r="AN61" s="89">
        <v>49811.68</v>
      </c>
    </row>
    <row r="62" spans="1:40" ht="21" customHeight="1">
      <c r="A62" s="63" t="s">
        <v>7</v>
      </c>
      <c r="B62" s="64"/>
      <c r="C62" s="37">
        <f>C38+C40+C42+C44+C46+C48+C50+C52+C54+C56+C58+C60</f>
        <v>687</v>
      </c>
      <c r="D62" s="12">
        <f aca="true" t="shared" si="8" ref="D62:AM62">D38+D40+D42+D44+D46+D48+D50+D52+D54+D56+D58+D60</f>
        <v>580</v>
      </c>
      <c r="E62" s="12">
        <f t="shared" si="8"/>
        <v>251</v>
      </c>
      <c r="F62" s="12">
        <f t="shared" si="8"/>
        <v>56</v>
      </c>
      <c r="G62" s="12">
        <f t="shared" si="8"/>
        <v>825</v>
      </c>
      <c r="H62" s="12">
        <f t="shared" si="8"/>
        <v>214</v>
      </c>
      <c r="I62" s="12">
        <f t="shared" si="8"/>
        <v>34</v>
      </c>
      <c r="J62" s="12">
        <f t="shared" si="8"/>
        <v>0</v>
      </c>
      <c r="K62" s="12">
        <f t="shared" si="8"/>
        <v>0</v>
      </c>
      <c r="L62" s="12">
        <f t="shared" si="8"/>
        <v>0</v>
      </c>
      <c r="M62" s="12">
        <f t="shared" si="8"/>
        <v>0</v>
      </c>
      <c r="N62" s="12">
        <f t="shared" si="8"/>
        <v>0</v>
      </c>
      <c r="O62" s="12">
        <f t="shared" si="8"/>
        <v>0</v>
      </c>
      <c r="P62" s="12">
        <f t="shared" si="8"/>
        <v>0</v>
      </c>
      <c r="Q62" s="12">
        <f t="shared" si="8"/>
        <v>0</v>
      </c>
      <c r="R62" s="12">
        <f t="shared" si="8"/>
        <v>0</v>
      </c>
      <c r="S62" s="12">
        <f t="shared" si="8"/>
        <v>0</v>
      </c>
      <c r="T62" s="12">
        <f t="shared" si="8"/>
        <v>0</v>
      </c>
      <c r="U62" s="12">
        <f t="shared" si="8"/>
        <v>0</v>
      </c>
      <c r="V62" s="12">
        <f t="shared" si="8"/>
        <v>0</v>
      </c>
      <c r="W62" s="12">
        <f t="shared" si="8"/>
        <v>0</v>
      </c>
      <c r="X62" s="12">
        <f t="shared" si="8"/>
        <v>0</v>
      </c>
      <c r="Y62" s="12">
        <f t="shared" si="8"/>
        <v>0</v>
      </c>
      <c r="Z62" s="12">
        <f t="shared" si="8"/>
        <v>0</v>
      </c>
      <c r="AA62" s="12">
        <f t="shared" si="8"/>
        <v>244</v>
      </c>
      <c r="AB62" s="12">
        <f t="shared" si="8"/>
        <v>116</v>
      </c>
      <c r="AC62" s="12">
        <f t="shared" si="8"/>
        <v>0</v>
      </c>
      <c r="AD62" s="12">
        <f t="shared" si="8"/>
        <v>0</v>
      </c>
      <c r="AE62" s="12">
        <f t="shared" si="8"/>
        <v>0</v>
      </c>
      <c r="AF62" s="12">
        <f t="shared" si="8"/>
        <v>163</v>
      </c>
      <c r="AG62" s="12">
        <f t="shared" si="8"/>
        <v>0</v>
      </c>
      <c r="AH62" s="97">
        <f t="shared" si="8"/>
        <v>0</v>
      </c>
      <c r="AI62" s="12">
        <f t="shared" si="8"/>
        <v>0</v>
      </c>
      <c r="AJ62" s="12">
        <f t="shared" si="8"/>
        <v>0</v>
      </c>
      <c r="AK62" s="12">
        <f t="shared" si="8"/>
        <v>0</v>
      </c>
      <c r="AL62" s="12">
        <f t="shared" si="8"/>
        <v>0</v>
      </c>
      <c r="AM62" s="23">
        <f t="shared" si="8"/>
        <v>453</v>
      </c>
      <c r="AN62" s="36">
        <f>SUM(AN38+AN40+AN42+AN44+AN46+AN48+AN50+AN52+AN54+AN56+AN58+AN60)</f>
        <v>3623</v>
      </c>
    </row>
    <row r="63" spans="1:40" ht="21" customHeight="1" thickBot="1">
      <c r="A63" s="73" t="s">
        <v>8</v>
      </c>
      <c r="B63" s="74"/>
      <c r="C63" s="38">
        <f>C39+C41+C43+C45+C47+C49+C51+C53+C55+C57+C59+C61</f>
        <v>80779.38</v>
      </c>
      <c r="D63" s="20">
        <f aca="true" t="shared" si="9" ref="D63:AM63">D39+D41+D43+D45+D47+D49+D51+D53+D55+D57+D59+D61</f>
        <v>42188.240000000005</v>
      </c>
      <c r="E63" s="4">
        <f t="shared" si="9"/>
        <v>33044.53</v>
      </c>
      <c r="F63" s="4">
        <f t="shared" si="9"/>
        <v>3160</v>
      </c>
      <c r="G63" s="4">
        <f t="shared" si="9"/>
        <v>119808.3</v>
      </c>
      <c r="H63" s="4">
        <f t="shared" si="9"/>
        <v>21809.879999999997</v>
      </c>
      <c r="I63" s="4">
        <f t="shared" si="9"/>
        <v>3058.27</v>
      </c>
      <c r="J63" s="4">
        <f t="shared" si="9"/>
        <v>0</v>
      </c>
      <c r="K63" s="4">
        <f t="shared" si="9"/>
        <v>0</v>
      </c>
      <c r="L63" s="4">
        <f t="shared" si="9"/>
        <v>0</v>
      </c>
      <c r="M63" s="4">
        <f t="shared" si="9"/>
        <v>0</v>
      </c>
      <c r="N63" s="4">
        <f t="shared" si="9"/>
        <v>0</v>
      </c>
      <c r="O63" s="4">
        <f t="shared" si="9"/>
        <v>0</v>
      </c>
      <c r="P63" s="4">
        <f t="shared" si="9"/>
        <v>0</v>
      </c>
      <c r="Q63" s="4">
        <f t="shared" si="9"/>
        <v>0</v>
      </c>
      <c r="R63" s="4">
        <f t="shared" si="9"/>
        <v>0</v>
      </c>
      <c r="S63" s="4">
        <f t="shared" si="9"/>
        <v>0</v>
      </c>
      <c r="T63" s="4">
        <f t="shared" si="9"/>
        <v>0</v>
      </c>
      <c r="U63" s="4">
        <f t="shared" si="9"/>
        <v>0</v>
      </c>
      <c r="V63" s="4">
        <f t="shared" si="9"/>
        <v>0</v>
      </c>
      <c r="W63" s="4">
        <f t="shared" si="9"/>
        <v>0</v>
      </c>
      <c r="X63" s="4">
        <f t="shared" si="9"/>
        <v>0</v>
      </c>
      <c r="Y63" s="4">
        <f t="shared" si="9"/>
        <v>0</v>
      </c>
      <c r="Z63" s="4">
        <f t="shared" si="9"/>
        <v>0</v>
      </c>
      <c r="AA63" s="4">
        <f t="shared" si="9"/>
        <v>21499.27</v>
      </c>
      <c r="AB63" s="4">
        <f t="shared" si="9"/>
        <v>7155.92</v>
      </c>
      <c r="AC63" s="4">
        <f t="shared" si="9"/>
        <v>0</v>
      </c>
      <c r="AD63" s="4">
        <f t="shared" si="9"/>
        <v>0</v>
      </c>
      <c r="AE63" s="4">
        <f t="shared" si="9"/>
        <v>0</v>
      </c>
      <c r="AF63" s="4">
        <f t="shared" si="9"/>
        <v>9766.380000000001</v>
      </c>
      <c r="AG63" s="4">
        <f t="shared" si="9"/>
        <v>0</v>
      </c>
      <c r="AH63" s="98">
        <f t="shared" si="9"/>
        <v>0</v>
      </c>
      <c r="AI63" s="4">
        <f t="shared" si="9"/>
        <v>0</v>
      </c>
      <c r="AJ63" s="4">
        <f t="shared" si="9"/>
        <v>0</v>
      </c>
      <c r="AK63" s="4">
        <f t="shared" si="9"/>
        <v>0</v>
      </c>
      <c r="AL63" s="4">
        <f t="shared" si="9"/>
        <v>0</v>
      </c>
      <c r="AM63" s="27">
        <f t="shared" si="9"/>
        <v>52509.350000000006</v>
      </c>
      <c r="AN63" s="30">
        <f>SUM(AN39+AN41+AN43+AN45+AN47+AN49+AN51+AN53+AN55+AN57+AN59+AN61)</f>
        <v>394779.51999999996</v>
      </c>
    </row>
    <row r="64" spans="1:40" ht="21" customHeight="1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100"/>
      <c r="AI64" s="7"/>
      <c r="AJ64" s="7"/>
      <c r="AK64" s="7"/>
      <c r="AL64" s="7"/>
      <c r="AM64" s="7"/>
      <c r="AN64" s="7"/>
    </row>
    <row r="66" spans="2:5" ht="16.5">
      <c r="B66" s="9"/>
      <c r="C66" s="9"/>
      <c r="D66" s="9"/>
      <c r="E66" s="9"/>
    </row>
    <row r="67" spans="1:34" s="5" customFormat="1" ht="20.25" customHeight="1">
      <c r="A67" s="5" t="s">
        <v>9</v>
      </c>
      <c r="B67" s="8" t="s">
        <v>37</v>
      </c>
      <c r="C67" s="8"/>
      <c r="D67" s="8"/>
      <c r="E67" s="8"/>
      <c r="AH67" s="101"/>
    </row>
    <row r="68" spans="2:34" s="5" customFormat="1" ht="20.25" customHeight="1">
      <c r="B68" s="5" t="s">
        <v>10</v>
      </c>
      <c r="AH68" s="101"/>
    </row>
    <row r="69" spans="2:34" s="5" customFormat="1" ht="20.25" customHeight="1">
      <c r="B69" s="5" t="s">
        <v>11</v>
      </c>
      <c r="AH69" s="101"/>
    </row>
  </sheetData>
  <sheetProtection/>
  <mergeCells count="33">
    <mergeCell ref="A48:A49"/>
    <mergeCell ref="A50:A51"/>
    <mergeCell ref="A52:A53"/>
    <mergeCell ref="A54:A55"/>
    <mergeCell ref="A56:A57"/>
    <mergeCell ref="A63:B63"/>
    <mergeCell ref="A60:A61"/>
    <mergeCell ref="A62:B62"/>
    <mergeCell ref="A58:A59"/>
    <mergeCell ref="C36:AN36"/>
    <mergeCell ref="A38:A39"/>
    <mergeCell ref="A40:A41"/>
    <mergeCell ref="A42:A43"/>
    <mergeCell ref="A44:A45"/>
    <mergeCell ref="A46:A47"/>
    <mergeCell ref="A29:B29"/>
    <mergeCell ref="A36:B37"/>
    <mergeCell ref="A12:A13"/>
    <mergeCell ref="A14:A15"/>
    <mergeCell ref="A16:A17"/>
    <mergeCell ref="A18:A19"/>
    <mergeCell ref="A20:A21"/>
    <mergeCell ref="A28:B28"/>
    <mergeCell ref="A22:A23"/>
    <mergeCell ref="A24:A25"/>
    <mergeCell ref="A26:A27"/>
    <mergeCell ref="A10:A11"/>
    <mergeCell ref="A6:A7"/>
    <mergeCell ref="A8:A9"/>
    <mergeCell ref="A1:AN1"/>
    <mergeCell ref="A2:B3"/>
    <mergeCell ref="C2:AN2"/>
    <mergeCell ref="A4:A5"/>
  </mergeCells>
  <printOptions/>
  <pageMargins left="0.3" right="0.25" top="0.984251968503937" bottom="0.984251968503937" header="0.5118110236220472" footer="0.5118110236220472"/>
  <pageSetup fitToHeight="1" fitToWidth="1" horizontalDpi="600" verticalDpi="600" orientation="landscape" paperSize="8" scale="48" r:id="rId1"/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IUSR_DL360</dc:creator>
  <cp:keywords/>
  <dc:description/>
  <cp:lastModifiedBy>WIN 7</cp:lastModifiedBy>
  <cp:lastPrinted>2018-10-01T08:10:10Z</cp:lastPrinted>
  <dcterms:created xsi:type="dcterms:W3CDTF">2013-02-04T03:51:41Z</dcterms:created>
  <dcterms:modified xsi:type="dcterms:W3CDTF">2019-01-11T01:52:15Z</dcterms:modified>
  <cp:category/>
  <cp:version/>
  <cp:contentType/>
  <cp:contentStatus/>
</cp:coreProperties>
</file>